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одержание МКЖД" sheetId="1" r:id="rId1"/>
    <sheet name="Текущий ремон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<sst xmlns="http://schemas.openxmlformats.org/spreadsheetml/2006/main" count="229" uniqueCount="181">
  <si>
    <t>Задолженность (-) или переплата (+) по оплате коммунальных услуг потребителями, руб. на 01.01.2014г.</t>
  </si>
  <si>
    <t>II. ПРЕДОСТАВЛЕНИЕ  КОММУНАЛЬНЫХ УСЛУГ  ПО ДОГОВОРУ УПРАВЛЕНИЯ  МНОГОКВАРТИРНЫМ ДОМОМ</t>
  </si>
  <si>
    <t xml:space="preserve"> ОТЧЕТ О  ВЫПОЛНЕННЫХ РАБОТАХ  И ОКАЗАННЫХ УСЛУГАХ</t>
  </si>
  <si>
    <t>ПО ДОГОВОРУ УПРАВЛЕНИЯ МНОГОКВАРТИРНЫМ ДОМОМ</t>
  </si>
  <si>
    <r>
      <t>Управляющая организация:</t>
    </r>
    <r>
      <rPr>
        <b/>
        <sz val="10"/>
        <rFont val="Times New Roman"/>
        <family val="1"/>
      </rPr>
      <t xml:space="preserve"> АНО "Центр ТСЖ"</t>
    </r>
  </si>
  <si>
    <r>
      <t xml:space="preserve">
</t>
    </r>
    <r>
      <rPr>
        <b/>
        <sz val="12"/>
        <rFont val="Arial"/>
        <family val="2"/>
      </rPr>
      <t>I. РАБОТЫ И УСЛУГИ ПО СОДЕРЖАНИЮ И РЕМОНТУ ОБЩЕГО ИМУЩЕСТВА В МНОГОКВАРТИРНОМ ДОМЕ</t>
    </r>
  </si>
  <si>
    <t>Номер</t>
  </si>
  <si>
    <t xml:space="preserve">Наименование работ в соответствии с перечнем работ и услуг,  указанным в договоре управления МКД, заключенным с собственниками помещений 
</t>
  </si>
  <si>
    <t>Тариф</t>
  </si>
  <si>
    <t>Задолженность (+) или переплата (-) по оплате работ и услуг содержанию и ремонту МКЖД</t>
  </si>
  <si>
    <t>Содержание общего имущества многоквартирного дома</t>
  </si>
  <si>
    <t>1.</t>
  </si>
  <si>
    <t>Обеспечение санитарного состояния мест общего пользования и придомовой территории</t>
  </si>
  <si>
    <t xml:space="preserve">Уборка территории </t>
  </si>
  <si>
    <t>Механизированная уборка</t>
  </si>
  <si>
    <t>Техническое обслуживание дома (АДС, электрики, слесаря)</t>
  </si>
  <si>
    <t>2.</t>
  </si>
  <si>
    <t>Затраты по управлению многоквартирным домом</t>
  </si>
  <si>
    <t>4.</t>
  </si>
  <si>
    <t>5.</t>
  </si>
  <si>
    <t xml:space="preserve">Проведение электроизмерений </t>
  </si>
  <si>
    <t>6.</t>
  </si>
  <si>
    <t>Обслуживание дымовых и вентиляционных каналов</t>
  </si>
  <si>
    <t>9.</t>
  </si>
  <si>
    <t>Техническое обслуживание котельного оборудования</t>
  </si>
  <si>
    <t>10.</t>
  </si>
  <si>
    <t>Сбор и вывоз ТБО</t>
  </si>
  <si>
    <t>11.</t>
  </si>
  <si>
    <t>Вознаграждение председателю правления ТСЖ</t>
  </si>
  <si>
    <t>7.</t>
  </si>
  <si>
    <t>8.</t>
  </si>
  <si>
    <t>Обслуживание домофона с трубкой</t>
  </si>
  <si>
    <t>Обслуживание домофона без трубки</t>
  </si>
  <si>
    <t xml:space="preserve">Обслуживание газового оборудования,  согласно  заключенного договора, с квартиры </t>
  </si>
  <si>
    <t>12.</t>
  </si>
  <si>
    <t>Ремонт дорожного покрытия (с 01 июня 2013г.)</t>
  </si>
  <si>
    <t>Адрес многоквартирного дома: Р. Люксембург 1-А</t>
  </si>
  <si>
    <t>№ п/п</t>
  </si>
  <si>
    <t xml:space="preserve"> Виды работ  </t>
  </si>
  <si>
    <t>Текущий ремонт</t>
  </si>
  <si>
    <t>Ремонт котел. Оборуд.</t>
  </si>
  <si>
    <t>Благоустройстао</t>
  </si>
  <si>
    <t>Непредвиденные расходы</t>
  </si>
  <si>
    <t>Проводимые документы</t>
  </si>
  <si>
    <t>Сумма, руб.</t>
  </si>
  <si>
    <t>Исполнитель</t>
  </si>
  <si>
    <t>Февраль 2013 г.</t>
  </si>
  <si>
    <t>Установка муфты на розливе ГВС на тех этаже-устранение аварии</t>
  </si>
  <si>
    <t>Товарный чек№927 от 11.02.13; акт от 12.02.13г.</t>
  </si>
  <si>
    <t>ООО "СКВ"</t>
  </si>
  <si>
    <t>Замена вышедшего из строя общедомового счетчика на ХВС (истек срок эксплуатации)</t>
  </si>
  <si>
    <t>Товарный чек №3562 от 25.02.13г; акт от 27.02.13; служебная</t>
  </si>
  <si>
    <t>АНО "Центр ТСЖ"</t>
  </si>
  <si>
    <t>3.</t>
  </si>
  <si>
    <t>Закупка и установка навесного замка на дверь в подвал 7-го подъезда</t>
  </si>
  <si>
    <t>Товарный чек № 16 от 20.02.13; акт от 22.02.13г.</t>
  </si>
  <si>
    <t>Март 2013 г.</t>
  </si>
  <si>
    <t>Закупка и установка вентилей на сбросники на стояках ГВС в 5,6 подъездах- 4 шт.</t>
  </si>
  <si>
    <t>Товарный чек от 11.03.13г4 акт  от 12.03.13г.</t>
  </si>
  <si>
    <t>Апрель 2013 г.</t>
  </si>
  <si>
    <t>Закупка ВДАК, кисти, коллера, для покраски б/камня</t>
  </si>
  <si>
    <t>Товарно-кассовый чеки от 23.04.13г.</t>
  </si>
  <si>
    <t>Май 2013 г.</t>
  </si>
  <si>
    <t>Закупка и завоз песка на д/площадку</t>
  </si>
  <si>
    <t>Товарная накладная № 39 от 13.05.2013 г; акт от 17.05.13г.</t>
  </si>
  <si>
    <t>Закупка краски, для покраски детского оборудования, ограждений</t>
  </si>
  <si>
    <t>Товарно-кассовые чеки от 22.05.13г.</t>
  </si>
  <si>
    <t>Июль 2013 г.</t>
  </si>
  <si>
    <t>Врезка автоматических воздухоотводчиков-4 шт; кран шар. метал.DN25-5 шт в крышной котельной</t>
  </si>
  <si>
    <t>Счет № 287 от 24.05.13; два акта о выходе из строя; акт №000….371 от 18.07.13</t>
  </si>
  <si>
    <t>ЗАО "АСТ"</t>
  </si>
  <si>
    <t>Замена вышедшего из строя монтажного  блока водоподготовки, установка щетчика с импульсионным ваыходом</t>
  </si>
  <si>
    <t>Счет№ 118 от 05.06.13; акт о выходе из строя; акт № 201 от 18.07.13</t>
  </si>
  <si>
    <t xml:space="preserve">Установка фотореле в 2-х щитовых, для освещения подъездов  </t>
  </si>
  <si>
    <t>Смета, акт, товарный и кассовый чек от 30.07.13г.</t>
  </si>
  <si>
    <t>Заделка мест отсутствия плиток на лестничных площадках</t>
  </si>
  <si>
    <t>Акт и товарный чек от 31.07.13;</t>
  </si>
  <si>
    <t>Август 2013 г.</t>
  </si>
  <si>
    <t>13.</t>
  </si>
  <si>
    <t>Ремонт асфальтового покрытия, ямочный ремонт</t>
  </si>
  <si>
    <t>Договор подряда №24 от 27.06.13; акт-352 от 05.07.13; смета</t>
  </si>
  <si>
    <t>ООО "МСМ"</t>
  </si>
  <si>
    <t>14.</t>
  </si>
  <si>
    <t>15.</t>
  </si>
  <si>
    <t>Ремонт скамеек и стола (с заменой досок)</t>
  </si>
  <si>
    <t xml:space="preserve"> </t>
  </si>
  <si>
    <t>16.</t>
  </si>
  <si>
    <t>Поверка счетчика газа</t>
  </si>
  <si>
    <t>Договор №1514-002-21/3 от 26.07.13; акт №78 от 06.08.13; смета</t>
  </si>
  <si>
    <t>ООО "Газпром газораспределение Ульяновск"</t>
  </si>
  <si>
    <t>17.</t>
  </si>
  <si>
    <t xml:space="preserve">Расход ХВС на полив цветов в июле м-це, 48 м3 </t>
  </si>
  <si>
    <t>Расчет, акт</t>
  </si>
  <si>
    <t>Сентябрь 2013 г.</t>
  </si>
  <si>
    <t>18.</t>
  </si>
  <si>
    <t xml:space="preserve">Ремонт кровельного покрытия на парапете </t>
  </si>
  <si>
    <t>Акт от 04.09.13г.</t>
  </si>
  <si>
    <t>19.</t>
  </si>
  <si>
    <t>Изготовление и монтаж навеса в подвал 7-го подъезда</t>
  </si>
  <si>
    <t>20.</t>
  </si>
  <si>
    <t>Проверка технического состояния противопожарного оборудования котельных</t>
  </si>
  <si>
    <t>Договор №С87/13 от 02.09.13; акт от 04.09.13г.</t>
  </si>
  <si>
    <t>ООО СК "Сварог"</t>
  </si>
  <si>
    <t>21.</t>
  </si>
  <si>
    <t xml:space="preserve">Расход ХВС на полив цветов в августе м-це, 3 м3 </t>
  </si>
  <si>
    <t>22.</t>
  </si>
  <si>
    <t xml:space="preserve">Закупка и установка оконного стекла на лестничной клетке 4-го этажа 1-го подъезда </t>
  </si>
  <si>
    <t>Квитанция №00…634 от 27.09.13г.; акт</t>
  </si>
  <si>
    <t>23.</t>
  </si>
  <si>
    <t>Гидроизоляция крышной котельной</t>
  </si>
  <si>
    <t xml:space="preserve">Договор №08/01-2013 от 20.09.13; акт от 07.09.13 г. </t>
  </si>
  <si>
    <t>ООО "Чистый город"</t>
  </si>
  <si>
    <t>Гарантия 3 года.</t>
  </si>
  <si>
    <t>1.1</t>
  </si>
  <si>
    <t>1.2</t>
  </si>
  <si>
    <t>1.3</t>
  </si>
  <si>
    <t>№</t>
  </si>
  <si>
    <t>Наименование коммунальной услуги</t>
  </si>
  <si>
    <t>Ед. изм.</t>
  </si>
  <si>
    <t>Утвержденный тариф, руб.</t>
  </si>
  <si>
    <t>Предоставлено собственникам и прочим потребителям</t>
  </si>
  <si>
    <t>Оплачено собственниками и прочими потребителями, руб.</t>
  </si>
  <si>
    <t>п/п</t>
  </si>
  <si>
    <t>с 01.01.13 по 30.06.13</t>
  </si>
  <si>
    <t>с 01.07.13 по 31.12.13</t>
  </si>
  <si>
    <t>Объем потребленного ресурса по жилому многоквартирному дому</t>
  </si>
  <si>
    <t>Стоимость коммунальной услуги ресурсоснабжающей организации, руб.</t>
  </si>
  <si>
    <t>ХВС</t>
  </si>
  <si>
    <t>Водоотведение</t>
  </si>
  <si>
    <t>ГВС</t>
  </si>
  <si>
    <t>м3</t>
  </si>
  <si>
    <t>расчетный</t>
  </si>
  <si>
    <t>Отопление</t>
  </si>
  <si>
    <t xml:space="preserve">В т.ч: </t>
  </si>
  <si>
    <t xml:space="preserve">                          ХВС</t>
  </si>
  <si>
    <t xml:space="preserve">                э/энергии</t>
  </si>
  <si>
    <t>кВт/час</t>
  </si>
  <si>
    <t>1,96/ 0,98</t>
  </si>
  <si>
    <t>Электроэнергия</t>
  </si>
  <si>
    <t>день 2,51/</t>
  </si>
  <si>
    <t>день 2,82/</t>
  </si>
  <si>
    <t>ночь 1,26</t>
  </si>
  <si>
    <t>ночь 1,41</t>
  </si>
  <si>
    <t>Объем ресурсов затраченных на крыш. котельной: газ</t>
  </si>
  <si>
    <t>м³</t>
  </si>
  <si>
    <t xml:space="preserve"> за период с 01.01.2013г. по 31.12.2013г.</t>
  </si>
  <si>
    <t>Начислено с 01.01.2013г. по 31.12.2013г., руб.</t>
  </si>
  <si>
    <t>Оплачено населением  с 01.01.2013г. по 31.12.2013г.,
руб.</t>
  </si>
  <si>
    <t xml:space="preserve">
III. ТЕКУЩИЙ РЕМОНТ с 01.01.2013г. по 31.12.2013г.</t>
  </si>
  <si>
    <t>Четыре товарных чека от 08.08.13; акт от 09.08.13</t>
  </si>
  <si>
    <t>Договор, калькуляция, акт (5087,50+1473+34+300-материал; работа-15600)</t>
  </si>
  <si>
    <t>Ноябрь 2013 г.</t>
  </si>
  <si>
    <t>Закуплен электроматериал (выключатель, лампочки,стартеры…), для дальнейшей установки в МОП</t>
  </si>
  <si>
    <t>Товарная накладная №Т0009 от 21.11.13</t>
  </si>
  <si>
    <t>24.</t>
  </si>
  <si>
    <t>Установка стекла на л/клетке 7-го подъезда менжду 2 и 3 этажами</t>
  </si>
  <si>
    <t xml:space="preserve">Квитанции- 2шт.№000666 и0…667 от 07.11.13 г.; акт </t>
  </si>
  <si>
    <t>25.</t>
  </si>
  <si>
    <t>Ремонт кровли лоджии кв. № 14</t>
  </si>
  <si>
    <t>Заявление, договор от 08.11.13; акт от 12.11.13</t>
  </si>
  <si>
    <t>Батманов Е.В.</t>
  </si>
  <si>
    <t>Декабрь 2013 г.</t>
  </si>
  <si>
    <t>26.</t>
  </si>
  <si>
    <t>Замена торцевых уплотнений насоса рециркуляции на крышной котельной</t>
  </si>
  <si>
    <t>Акт №615 от 17.12.13</t>
  </si>
  <si>
    <t>ООО "АСТ-Сервис"</t>
  </si>
  <si>
    <t>27.</t>
  </si>
  <si>
    <t xml:space="preserve">Укомплектовка элетрощитовых, согласно требованиям ППБ (закуплен  коврик, огнетушитель) </t>
  </si>
  <si>
    <t>Товарные чеки от 05,10/12.2013</t>
  </si>
  <si>
    <t>Передвижение денежных средств по ул. Р. Люксембург, 1-А   в  2013 г.</t>
  </si>
  <si>
    <t>На  31.12.2013 г.</t>
  </si>
  <si>
    <t>Услуга</t>
  </si>
  <si>
    <t>Остаток, руб. на 01.01.2013 г.</t>
  </si>
  <si>
    <t xml:space="preserve">Поступления, руб.  </t>
  </si>
  <si>
    <t xml:space="preserve">Расходы, руб.  </t>
  </si>
  <si>
    <t>Остаток, руб на  31.12.2013 г.</t>
  </si>
  <si>
    <t>Ремонт котельного оборудования</t>
  </si>
  <si>
    <t>Благоустройство</t>
  </si>
  <si>
    <t>Непредвиденные расходы (резевный фонд)</t>
  </si>
  <si>
    <t>Ремонт асфальта</t>
  </si>
  <si>
    <t>Поступление от "Провайдеров"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</si>
</sst>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readingOrder="1"/>
      <protection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184" fontId="0" fillId="0" borderId="0" xfId="0" applyNumberFormat="1" applyAlignment="1">
      <alignment/>
    </xf>
    <xf numFmtId="184" fontId="0" fillId="2" borderId="1" xfId="0" applyNumberFormat="1" applyFont="1" applyFill="1" applyBorder="1" applyAlignment="1">
      <alignment horizontal="right" wrapText="1"/>
    </xf>
    <xf numFmtId="184" fontId="0" fillId="0" borderId="1" xfId="0" applyNumberFormat="1" applyFont="1" applyBorder="1" applyAlignment="1">
      <alignment horizontal="right" wrapText="1"/>
    </xf>
    <xf numFmtId="184" fontId="0" fillId="0" borderId="1" xfId="0" applyNumberFormat="1" applyFont="1" applyBorder="1" applyAlignment="1">
      <alignment/>
    </xf>
    <xf numFmtId="184" fontId="0" fillId="0" borderId="1" xfId="0" applyNumberFormat="1" applyFont="1" applyBorder="1" applyAlignment="1">
      <alignment horizontal="right"/>
    </xf>
    <xf numFmtId="184" fontId="0" fillId="0" borderId="1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" fontId="6" fillId="0" borderId="0" xfId="17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6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9" fontId="0" fillId="0" borderId="1" xfId="19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84" fontId="7" fillId="0" borderId="1" xfId="18" applyNumberFormat="1" applyFont="1" applyFill="1" applyBorder="1" applyAlignment="1" applyProtection="1">
      <alignment/>
      <protection/>
    </xf>
  </cellXfs>
  <cellStyles count="8">
    <cellStyle name="Normal" xfId="0"/>
    <cellStyle name="Currency" xfId="15"/>
    <cellStyle name="Currency [0]" xfId="16"/>
    <cellStyle name="Обычный_Лист1" xfId="17"/>
    <cellStyle name="Обычный_Содержание МКЖД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2">
      <selection activeCell="G23" sqref="G23"/>
    </sheetView>
  </sheetViews>
  <sheetFormatPr defaultColWidth="9.140625" defaultRowHeight="12.75"/>
  <cols>
    <col min="1" max="1" width="9.7109375" style="0" customWidth="1"/>
    <col min="2" max="2" width="59.421875" style="0" customWidth="1"/>
    <col min="3" max="3" width="11.140625" style="0" customWidth="1"/>
    <col min="4" max="4" width="16.28125" style="0" customWidth="1"/>
    <col min="5" max="5" width="16.421875" style="0" customWidth="1"/>
    <col min="6" max="6" width="19.140625" style="0" customWidth="1"/>
    <col min="7" max="7" width="28.00390625" style="0" customWidth="1"/>
    <col min="8" max="8" width="15.7109375" style="0" customWidth="1"/>
    <col min="9" max="9" width="15.57421875" style="0" customWidth="1"/>
    <col min="10" max="10" width="11.7109375" style="0" bestFit="1" customWidth="1"/>
  </cols>
  <sheetData>
    <row r="1" spans="1:7" ht="15.75">
      <c r="A1" s="73" t="s">
        <v>2</v>
      </c>
      <c r="B1" s="73"/>
      <c r="C1" s="73"/>
      <c r="D1" s="73"/>
      <c r="E1" s="73"/>
      <c r="F1" s="73"/>
      <c r="G1" s="73"/>
    </row>
    <row r="2" spans="1:7" ht="15.75">
      <c r="A2" s="73" t="s">
        <v>3</v>
      </c>
      <c r="B2" s="73"/>
      <c r="C2" s="73"/>
      <c r="D2" s="73"/>
      <c r="E2" s="73"/>
      <c r="F2" s="73"/>
      <c r="G2" s="73"/>
    </row>
    <row r="3" spans="1:7" ht="15.75">
      <c r="A3" s="73" t="s">
        <v>145</v>
      </c>
      <c r="B3" s="73"/>
      <c r="C3" s="73"/>
      <c r="D3" s="73"/>
      <c r="E3" s="73"/>
      <c r="F3" s="73"/>
      <c r="G3" s="73"/>
    </row>
    <row r="4" spans="1:7" ht="15">
      <c r="A4" s="1"/>
      <c r="B4" s="2"/>
      <c r="C4" s="2"/>
      <c r="D4" s="1"/>
      <c r="E4" s="1"/>
      <c r="F4" s="1"/>
      <c r="G4" s="3"/>
    </row>
    <row r="5" spans="1:7" ht="15">
      <c r="A5" s="88" t="s">
        <v>4</v>
      </c>
      <c r="B5" s="88"/>
      <c r="C5" s="88"/>
      <c r="D5" s="88"/>
      <c r="E5" s="88"/>
      <c r="F5" s="88"/>
      <c r="G5" s="4"/>
    </row>
    <row r="6" spans="1:10" ht="15">
      <c r="A6" s="5"/>
      <c r="B6" s="5"/>
      <c r="C6" s="5"/>
      <c r="D6" s="5"/>
      <c r="E6" s="5"/>
      <c r="F6" s="5"/>
      <c r="G6" s="4"/>
      <c r="H6" s="27"/>
      <c r="J6" s="20"/>
    </row>
    <row r="7" spans="1:10" ht="15.75">
      <c r="A7" s="89" t="s">
        <v>36</v>
      </c>
      <c r="B7" s="89"/>
      <c r="C7" s="6"/>
      <c r="D7" s="6"/>
      <c r="E7" s="7"/>
      <c r="F7" s="6"/>
      <c r="G7" s="8"/>
      <c r="J7" s="20"/>
    </row>
    <row r="8" spans="1:7" ht="27.75" customHeight="1">
      <c r="A8" s="74" t="s">
        <v>5</v>
      </c>
      <c r="B8" s="74"/>
      <c r="C8" s="74"/>
      <c r="D8" s="74"/>
      <c r="E8" s="74"/>
      <c r="F8" s="74"/>
      <c r="G8" s="9"/>
    </row>
    <row r="9" spans="1:7" ht="12.75">
      <c r="A9" s="10"/>
      <c r="B9" s="11"/>
      <c r="C9" s="11"/>
      <c r="D9" s="10"/>
      <c r="E9" s="10"/>
      <c r="F9" s="10"/>
      <c r="G9" s="12"/>
    </row>
    <row r="10" spans="1:7" ht="104.25" customHeight="1">
      <c r="A10" s="13" t="s">
        <v>6</v>
      </c>
      <c r="B10" s="13" t="s">
        <v>7</v>
      </c>
      <c r="C10" s="13" t="s">
        <v>8</v>
      </c>
      <c r="D10" s="13" t="s">
        <v>146</v>
      </c>
      <c r="E10" s="13" t="s">
        <v>147</v>
      </c>
      <c r="F10" s="13" t="s">
        <v>9</v>
      </c>
      <c r="G10" s="14"/>
    </row>
    <row r="11" spans="1:9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2"/>
      <c r="I11" s="20"/>
    </row>
    <row r="12" spans="1:7" ht="18" customHeight="1">
      <c r="A12" s="75" t="s">
        <v>10</v>
      </c>
      <c r="B12" s="76"/>
      <c r="C12" s="75"/>
      <c r="D12" s="75"/>
      <c r="E12" s="75"/>
      <c r="F12" s="75"/>
      <c r="G12" s="12"/>
    </row>
    <row r="13" spans="1:7" ht="26.25" customHeight="1">
      <c r="A13" s="63" t="s">
        <v>11</v>
      </c>
      <c r="B13" s="17" t="s">
        <v>12</v>
      </c>
      <c r="C13" s="21">
        <v>7.45</v>
      </c>
      <c r="D13" s="22">
        <v>555771.19</v>
      </c>
      <c r="E13" s="23">
        <f>E14+E15+E16</f>
        <v>483838.18000000005</v>
      </c>
      <c r="F13" s="24">
        <f>F14+F15+F16</f>
        <v>71933.01</v>
      </c>
      <c r="G13" s="20"/>
    </row>
    <row r="14" spans="1:7" ht="13.5" customHeight="1">
      <c r="A14" s="64" t="s">
        <v>113</v>
      </c>
      <c r="B14" s="17" t="s">
        <v>13</v>
      </c>
      <c r="C14" s="22">
        <v>1.44</v>
      </c>
      <c r="D14" s="22">
        <v>107424.23</v>
      </c>
      <c r="E14" s="23">
        <f>D14-F14</f>
        <v>94988.11</v>
      </c>
      <c r="F14" s="24">
        <v>12436.12</v>
      </c>
      <c r="G14" s="20"/>
    </row>
    <row r="15" spans="1:9" ht="18.75" customHeight="1">
      <c r="A15" s="64" t="s">
        <v>114</v>
      </c>
      <c r="B15" s="17" t="s">
        <v>14</v>
      </c>
      <c r="C15" s="22">
        <v>0.44</v>
      </c>
      <c r="D15" s="22">
        <v>32824.07</v>
      </c>
      <c r="E15" s="23">
        <f>D15-F15</f>
        <v>28803.35</v>
      </c>
      <c r="F15" s="24">
        <v>4020.72</v>
      </c>
      <c r="G15" s="20"/>
      <c r="I15" s="20"/>
    </row>
    <row r="16" spans="1:9" ht="16.5" customHeight="1">
      <c r="A16" s="64" t="s">
        <v>115</v>
      </c>
      <c r="B16" s="17" t="s">
        <v>15</v>
      </c>
      <c r="C16" s="22">
        <v>5.57</v>
      </c>
      <c r="D16" s="22">
        <v>415522.89</v>
      </c>
      <c r="E16" s="23">
        <f>D16-F16</f>
        <v>360046.72000000003</v>
      </c>
      <c r="F16" s="24">
        <v>55476.17</v>
      </c>
      <c r="G16" s="20"/>
      <c r="I16" s="20"/>
    </row>
    <row r="17" spans="1:7" ht="16.5" customHeight="1">
      <c r="A17" s="63" t="s">
        <v>16</v>
      </c>
      <c r="B17" s="17" t="s">
        <v>17</v>
      </c>
      <c r="C17" s="22">
        <v>2.71</v>
      </c>
      <c r="D17" s="22">
        <v>202166.43</v>
      </c>
      <c r="E17" s="23">
        <f>D17-F17</f>
        <v>177738.19999999998</v>
      </c>
      <c r="F17" s="24">
        <v>24428.23</v>
      </c>
      <c r="G17" s="20"/>
    </row>
    <row r="18" spans="1:8" ht="12.75">
      <c r="A18" s="63" t="s">
        <v>53</v>
      </c>
      <c r="B18" s="17" t="s">
        <v>20</v>
      </c>
      <c r="C18" s="22">
        <v>0.09</v>
      </c>
      <c r="D18" s="22">
        <v>6714.01</v>
      </c>
      <c r="E18" s="23">
        <f aca="true" t="shared" si="0" ref="E18:E26">D18-F18</f>
        <v>5830.89</v>
      </c>
      <c r="F18" s="24">
        <v>883.12</v>
      </c>
      <c r="G18" s="20"/>
      <c r="H18" s="20"/>
    </row>
    <row r="19" spans="1:9" ht="15" customHeight="1">
      <c r="A19" s="63" t="s">
        <v>18</v>
      </c>
      <c r="B19" s="17" t="s">
        <v>22</v>
      </c>
      <c r="C19" s="22">
        <v>0.09</v>
      </c>
      <c r="D19" s="22">
        <v>6714.01</v>
      </c>
      <c r="E19" s="23">
        <f t="shared" si="0"/>
        <v>5802.360000000001</v>
      </c>
      <c r="F19" s="24">
        <v>911.65</v>
      </c>
      <c r="G19" s="20"/>
      <c r="I19" s="20"/>
    </row>
    <row r="20" spans="1:7" ht="12" customHeight="1">
      <c r="A20" s="63" t="s">
        <v>19</v>
      </c>
      <c r="B20" s="17" t="s">
        <v>24</v>
      </c>
      <c r="C20" s="22">
        <v>1.49</v>
      </c>
      <c r="D20" s="22">
        <v>111154.24</v>
      </c>
      <c r="E20" s="23">
        <f t="shared" si="0"/>
        <v>96757.47</v>
      </c>
      <c r="F20" s="24">
        <v>14396.77</v>
      </c>
      <c r="G20" s="20"/>
    </row>
    <row r="21" spans="1:7" ht="12.75">
      <c r="A21" s="63" t="s">
        <v>21</v>
      </c>
      <c r="B21" s="17" t="s">
        <v>26</v>
      </c>
      <c r="C21" s="22">
        <v>1.5</v>
      </c>
      <c r="D21" s="22">
        <v>111900.24</v>
      </c>
      <c r="E21" s="23">
        <f t="shared" si="0"/>
        <v>97146.67000000001</v>
      </c>
      <c r="F21" s="24">
        <v>14753.57</v>
      </c>
      <c r="G21" s="20"/>
    </row>
    <row r="22" spans="1:7" ht="12.75">
      <c r="A22" s="63" t="s">
        <v>29</v>
      </c>
      <c r="B22" s="17" t="s">
        <v>28</v>
      </c>
      <c r="C22" s="22">
        <v>1.18</v>
      </c>
      <c r="D22" s="22">
        <v>88028.19</v>
      </c>
      <c r="E22" s="23">
        <f t="shared" si="0"/>
        <v>77395.26000000001</v>
      </c>
      <c r="F22" s="24">
        <v>10632.93</v>
      </c>
      <c r="G22" s="20"/>
    </row>
    <row r="23" spans="1:7" ht="12.75">
      <c r="A23" s="63" t="s">
        <v>30</v>
      </c>
      <c r="B23" s="19" t="s">
        <v>31</v>
      </c>
      <c r="C23" s="25">
        <v>30</v>
      </c>
      <c r="D23" s="101">
        <v>42480</v>
      </c>
      <c r="E23" s="23">
        <f t="shared" si="0"/>
        <v>37114.11</v>
      </c>
      <c r="F23" s="24">
        <v>5365.89</v>
      </c>
      <c r="G23" s="20"/>
    </row>
    <row r="24" spans="1:7" ht="12.75">
      <c r="A24" s="63" t="s">
        <v>23</v>
      </c>
      <c r="B24" s="19" t="s">
        <v>32</v>
      </c>
      <c r="C24" s="25">
        <v>15</v>
      </c>
      <c r="D24" s="101">
        <v>720</v>
      </c>
      <c r="E24" s="23">
        <f t="shared" si="0"/>
        <v>566.02</v>
      </c>
      <c r="F24" s="24">
        <v>153.98</v>
      </c>
      <c r="G24" s="20"/>
    </row>
    <row r="25" spans="1:7" ht="24.75" customHeight="1">
      <c r="A25" s="63" t="s">
        <v>25</v>
      </c>
      <c r="B25" s="19" t="s">
        <v>33</v>
      </c>
      <c r="C25" s="25">
        <v>17.16</v>
      </c>
      <c r="D25" s="101">
        <v>25534.08</v>
      </c>
      <c r="E25" s="23">
        <f t="shared" si="0"/>
        <v>22156.550000000003</v>
      </c>
      <c r="F25" s="24">
        <v>3377.53</v>
      </c>
      <c r="G25" s="20"/>
    </row>
    <row r="26" spans="1:7" ht="17.25" customHeight="1">
      <c r="A26" s="63" t="s">
        <v>27</v>
      </c>
      <c r="B26" s="19" t="s">
        <v>35</v>
      </c>
      <c r="C26" s="25">
        <v>2.7</v>
      </c>
      <c r="D26" s="22">
        <v>117495.25</v>
      </c>
      <c r="E26" s="23">
        <f t="shared" si="0"/>
        <v>93049.93</v>
      </c>
      <c r="F26" s="24">
        <v>24445.32</v>
      </c>
      <c r="G26" s="20"/>
    </row>
    <row r="27" ht="20.25" customHeight="1">
      <c r="A27" s="66"/>
    </row>
    <row r="28" spans="1:6" ht="15.75">
      <c r="A28" s="74" t="s">
        <v>1</v>
      </c>
      <c r="B28" s="74"/>
      <c r="C28" s="74"/>
      <c r="D28" s="74"/>
      <c r="E28" s="74"/>
      <c r="F28" s="74"/>
    </row>
    <row r="31" spans="1:9" ht="39.75" customHeight="1">
      <c r="A31" s="65" t="s">
        <v>116</v>
      </c>
      <c r="B31" s="70" t="s">
        <v>117</v>
      </c>
      <c r="C31" s="70" t="s">
        <v>118</v>
      </c>
      <c r="D31" s="70" t="s">
        <v>119</v>
      </c>
      <c r="E31" s="70"/>
      <c r="F31" s="70" t="s">
        <v>120</v>
      </c>
      <c r="G31" s="70"/>
      <c r="H31" s="70" t="s">
        <v>121</v>
      </c>
      <c r="I31" s="70" t="s">
        <v>0</v>
      </c>
    </row>
    <row r="32" spans="1:9" ht="81.75" customHeight="1">
      <c r="A32" s="65" t="s">
        <v>122</v>
      </c>
      <c r="B32" s="70"/>
      <c r="C32" s="70"/>
      <c r="D32" s="65" t="s">
        <v>123</v>
      </c>
      <c r="E32" s="65" t="s">
        <v>124</v>
      </c>
      <c r="F32" s="65" t="s">
        <v>125</v>
      </c>
      <c r="G32" s="65" t="s">
        <v>126</v>
      </c>
      <c r="H32" s="70"/>
      <c r="I32" s="70"/>
    </row>
    <row r="33" spans="1:9" ht="12.75">
      <c r="A33" s="67">
        <v>1</v>
      </c>
      <c r="B33" s="68" t="s">
        <v>127</v>
      </c>
      <c r="C33" s="67" t="s">
        <v>144</v>
      </c>
      <c r="D33" s="67">
        <v>16.87</v>
      </c>
      <c r="E33" s="67">
        <v>18.03</v>
      </c>
      <c r="F33" s="67">
        <v>7960</v>
      </c>
      <c r="G33" s="67">
        <v>138332.44</v>
      </c>
      <c r="H33" s="67">
        <f>G33+I33</f>
        <v>111453.98000000001</v>
      </c>
      <c r="I33" s="67">
        <v>-26878.46</v>
      </c>
    </row>
    <row r="34" spans="1:9" ht="12.75">
      <c r="A34" s="67">
        <v>2</v>
      </c>
      <c r="B34" s="68" t="s">
        <v>128</v>
      </c>
      <c r="C34" s="67" t="s">
        <v>144</v>
      </c>
      <c r="D34" s="67">
        <v>14.49</v>
      </c>
      <c r="E34" s="67">
        <v>15.49</v>
      </c>
      <c r="F34" s="67">
        <v>13728</v>
      </c>
      <c r="G34" s="67">
        <v>204978.72</v>
      </c>
      <c r="H34" s="67">
        <f>G34+I34</f>
        <v>166641.59</v>
      </c>
      <c r="I34" s="67">
        <v>-38337.13</v>
      </c>
    </row>
    <row r="35" spans="1:9" ht="12.75">
      <c r="A35" s="67">
        <v>3</v>
      </c>
      <c r="B35" s="68" t="s">
        <v>129</v>
      </c>
      <c r="C35" s="67" t="s">
        <v>130</v>
      </c>
      <c r="D35" s="67" t="s">
        <v>131</v>
      </c>
      <c r="E35" s="67" t="s">
        <v>131</v>
      </c>
      <c r="F35" s="67">
        <v>5819</v>
      </c>
      <c r="G35" s="69">
        <v>519016</v>
      </c>
      <c r="H35" s="67">
        <f>G35+I35</f>
        <v>433878.81</v>
      </c>
      <c r="I35" s="67">
        <v>-85137.19</v>
      </c>
    </row>
    <row r="36" spans="1:9" ht="12.75">
      <c r="A36" s="67">
        <v>4</v>
      </c>
      <c r="B36" s="68" t="s">
        <v>132</v>
      </c>
      <c r="C36" s="67"/>
      <c r="D36" s="67" t="s">
        <v>131</v>
      </c>
      <c r="E36" s="67" t="s">
        <v>131</v>
      </c>
      <c r="F36" s="67"/>
      <c r="G36" s="67">
        <v>704914.68</v>
      </c>
      <c r="H36" s="67">
        <f>G36+I36</f>
        <v>543749.02</v>
      </c>
      <c r="I36" s="67">
        <v>-161165.66</v>
      </c>
    </row>
    <row r="37" spans="1:9" ht="12.75">
      <c r="A37" s="67" t="s">
        <v>133</v>
      </c>
      <c r="B37" s="68" t="s">
        <v>143</v>
      </c>
      <c r="C37" s="67" t="s">
        <v>130</v>
      </c>
      <c r="D37" s="67">
        <v>3.91</v>
      </c>
      <c r="E37" s="67">
        <v>4.49</v>
      </c>
      <c r="F37" s="67">
        <v>259060</v>
      </c>
      <c r="G37" s="67">
        <v>1077085.94</v>
      </c>
      <c r="H37" s="67"/>
      <c r="I37" s="67"/>
    </row>
    <row r="38" spans="1:9" ht="12.75">
      <c r="A38" s="67"/>
      <c r="B38" s="68" t="s">
        <v>134</v>
      </c>
      <c r="C38" s="67" t="s">
        <v>130</v>
      </c>
      <c r="D38" s="67">
        <v>16.87</v>
      </c>
      <c r="E38" s="67">
        <v>18.03</v>
      </c>
      <c r="F38" s="67">
        <v>5819</v>
      </c>
      <c r="G38" s="67">
        <v>101208.05</v>
      </c>
      <c r="H38" s="67"/>
      <c r="I38" s="67"/>
    </row>
    <row r="39" spans="1:9" ht="12.75">
      <c r="A39" s="67"/>
      <c r="B39" s="68" t="s">
        <v>135</v>
      </c>
      <c r="C39" s="67" t="s">
        <v>136</v>
      </c>
      <c r="D39" s="67">
        <v>2.52</v>
      </c>
      <c r="E39" s="67" t="s">
        <v>137</v>
      </c>
      <c r="F39" s="67">
        <v>17169</v>
      </c>
      <c r="G39" s="67">
        <v>45636.69</v>
      </c>
      <c r="H39" s="67"/>
      <c r="I39" s="67"/>
    </row>
    <row r="40" spans="1:9" ht="12.75">
      <c r="A40" s="71">
        <v>5</v>
      </c>
      <c r="B40" s="72" t="s">
        <v>138</v>
      </c>
      <c r="C40" s="71" t="s">
        <v>136</v>
      </c>
      <c r="D40" s="67" t="s">
        <v>139</v>
      </c>
      <c r="E40" s="67" t="s">
        <v>140</v>
      </c>
      <c r="F40" s="67">
        <v>168468</v>
      </c>
      <c r="G40" s="71">
        <v>528483.92</v>
      </c>
      <c r="H40" s="71">
        <f>G40+I40</f>
        <v>436556.73000000004</v>
      </c>
      <c r="I40" s="71">
        <v>-91927.19</v>
      </c>
    </row>
    <row r="41" spans="1:9" ht="12.75">
      <c r="A41" s="71"/>
      <c r="B41" s="72"/>
      <c r="C41" s="71"/>
      <c r="D41" s="67" t="s">
        <v>141</v>
      </c>
      <c r="E41" s="67" t="s">
        <v>142</v>
      </c>
      <c r="F41" s="67">
        <v>64153</v>
      </c>
      <c r="G41" s="71"/>
      <c r="H41" s="71"/>
      <c r="I41" s="71"/>
    </row>
  </sheetData>
  <mergeCells count="20">
    <mergeCell ref="D31:E31"/>
    <mergeCell ref="F31:G31"/>
    <mergeCell ref="A1:G1"/>
    <mergeCell ref="A2:G2"/>
    <mergeCell ref="A3:G3"/>
    <mergeCell ref="A5:F5"/>
    <mergeCell ref="A28:F28"/>
    <mergeCell ref="A7:B7"/>
    <mergeCell ref="A8:F8"/>
    <mergeCell ref="A12:F12"/>
    <mergeCell ref="H31:H32"/>
    <mergeCell ref="I31:I32"/>
    <mergeCell ref="A40:A41"/>
    <mergeCell ref="B40:B41"/>
    <mergeCell ref="C40:C41"/>
    <mergeCell ref="G40:G41"/>
    <mergeCell ref="H40:H41"/>
    <mergeCell ref="I40:I41"/>
    <mergeCell ref="B31:B32"/>
    <mergeCell ref="C31:C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A32" sqref="A32:IV32"/>
    </sheetView>
  </sheetViews>
  <sheetFormatPr defaultColWidth="9.140625" defaultRowHeight="12.75"/>
  <cols>
    <col min="2" max="2" width="37.7109375" style="0" customWidth="1"/>
    <col min="3" max="3" width="15.28125" style="0" customWidth="1"/>
    <col min="5" max="5" width="12.140625" style="0" customWidth="1"/>
    <col min="6" max="6" width="16.7109375" style="0" customWidth="1"/>
    <col min="8" max="8" width="12.28125" style="0" customWidth="1"/>
    <col min="9" max="9" width="17.8515625" style="0" customWidth="1"/>
    <col min="10" max="10" width="10.421875" style="0" customWidth="1"/>
    <col min="11" max="11" width="12.00390625" style="0" customWidth="1"/>
    <col min="12" max="12" width="13.28125" style="0" customWidth="1"/>
    <col min="14" max="14" width="11.7109375" style="0" customWidth="1"/>
  </cols>
  <sheetData>
    <row r="1" spans="1:9" ht="23.25" customHeight="1">
      <c r="A1" s="74" t="s">
        <v>148</v>
      </c>
      <c r="B1" s="74"/>
      <c r="C1" s="74"/>
      <c r="D1" s="74"/>
      <c r="E1" s="74"/>
      <c r="F1" s="74"/>
      <c r="G1" s="77"/>
      <c r="H1" s="77"/>
      <c r="I1" s="77"/>
    </row>
    <row r="3" spans="1:8" ht="1.5" customHeight="1">
      <c r="A3" s="29"/>
      <c r="B3" s="30"/>
      <c r="C3" s="30"/>
      <c r="D3" s="30"/>
      <c r="H3" s="29"/>
    </row>
    <row r="4" spans="1:8" ht="5.25" customHeight="1" hidden="1">
      <c r="A4" s="29"/>
      <c r="B4" s="78"/>
      <c r="C4" s="78"/>
      <c r="D4" s="78"/>
      <c r="E4" s="78"/>
      <c r="H4" s="29"/>
    </row>
    <row r="5" spans="1:8" ht="12.75" hidden="1">
      <c r="A5" s="29"/>
      <c r="H5" s="29"/>
    </row>
    <row r="6" spans="1:14" ht="12.75">
      <c r="A6" s="79" t="s">
        <v>37</v>
      </c>
      <c r="B6" s="79" t="s">
        <v>38</v>
      </c>
      <c r="C6" s="81" t="s">
        <v>39</v>
      </c>
      <c r="D6" s="82"/>
      <c r="E6" s="83"/>
      <c r="F6" s="81" t="s">
        <v>40</v>
      </c>
      <c r="G6" s="82"/>
      <c r="H6" s="83"/>
      <c r="I6" s="81" t="s">
        <v>41</v>
      </c>
      <c r="J6" s="82"/>
      <c r="K6" s="83"/>
      <c r="L6" s="81" t="s">
        <v>42</v>
      </c>
      <c r="M6" s="82"/>
      <c r="N6" s="83"/>
    </row>
    <row r="7" spans="1:15" ht="25.5">
      <c r="A7" s="80"/>
      <c r="B7" s="80"/>
      <c r="C7" s="18" t="s">
        <v>43</v>
      </c>
      <c r="D7" s="18" t="s">
        <v>44</v>
      </c>
      <c r="E7" s="31" t="s">
        <v>45</v>
      </c>
      <c r="F7" s="18" t="s">
        <v>43</v>
      </c>
      <c r="G7" s="18" t="s">
        <v>44</v>
      </c>
      <c r="H7" s="31" t="s">
        <v>45</v>
      </c>
      <c r="I7" s="18" t="s">
        <v>43</v>
      </c>
      <c r="J7" s="18" t="s">
        <v>44</v>
      </c>
      <c r="K7" s="31" t="s">
        <v>45</v>
      </c>
      <c r="L7" s="18" t="s">
        <v>43</v>
      </c>
      <c r="M7" s="18" t="s">
        <v>44</v>
      </c>
      <c r="N7" s="31" t="s">
        <v>45</v>
      </c>
      <c r="O7" s="32"/>
    </row>
    <row r="8" spans="1:14" ht="12.75">
      <c r="A8" s="81" t="s">
        <v>46</v>
      </c>
      <c r="B8" s="83"/>
      <c r="C8" s="33"/>
      <c r="D8" s="33"/>
      <c r="E8" s="34"/>
      <c r="F8" s="33"/>
      <c r="G8" s="33"/>
      <c r="H8" s="16"/>
      <c r="I8" s="35"/>
      <c r="J8" s="35"/>
      <c r="K8" s="36"/>
      <c r="L8" s="35"/>
      <c r="M8" s="35"/>
      <c r="N8" s="36"/>
    </row>
    <row r="9" spans="1:14" ht="51">
      <c r="A9" s="37" t="s">
        <v>11</v>
      </c>
      <c r="B9" s="38" t="s">
        <v>47</v>
      </c>
      <c r="C9" s="33"/>
      <c r="D9" s="16"/>
      <c r="E9" s="39"/>
      <c r="F9" s="33" t="s">
        <v>48</v>
      </c>
      <c r="G9" s="16">
        <v>95</v>
      </c>
      <c r="H9" s="40" t="s">
        <v>49</v>
      </c>
      <c r="I9" s="35"/>
      <c r="J9" s="35"/>
      <c r="K9" s="36"/>
      <c r="L9" s="35"/>
      <c r="M9" s="35"/>
      <c r="N9" s="36"/>
    </row>
    <row r="10" spans="1:15" ht="63.75">
      <c r="A10" s="18" t="s">
        <v>16</v>
      </c>
      <c r="B10" s="33" t="s">
        <v>50</v>
      </c>
      <c r="C10" s="33" t="s">
        <v>51</v>
      </c>
      <c r="D10" s="16">
        <v>5526</v>
      </c>
      <c r="E10" s="34" t="s">
        <v>52</v>
      </c>
      <c r="F10" s="33"/>
      <c r="G10" s="16"/>
      <c r="H10" s="40"/>
      <c r="I10" s="33"/>
      <c r="J10" s="33"/>
      <c r="K10" s="34"/>
      <c r="L10" s="35"/>
      <c r="M10" s="35"/>
      <c r="N10" s="35"/>
      <c r="O10" s="41"/>
    </row>
    <row r="11" spans="1:15" ht="51">
      <c r="A11" s="37" t="s">
        <v>53</v>
      </c>
      <c r="B11" s="33" t="s">
        <v>54</v>
      </c>
      <c r="C11" s="33" t="s">
        <v>55</v>
      </c>
      <c r="D11" s="16">
        <v>200</v>
      </c>
      <c r="E11" s="34"/>
      <c r="F11" s="33"/>
      <c r="G11" s="16"/>
      <c r="H11" s="40"/>
      <c r="I11" s="33"/>
      <c r="J11" s="33"/>
      <c r="K11" s="34"/>
      <c r="L11" s="35"/>
      <c r="M11" s="35"/>
      <c r="N11" s="35"/>
      <c r="O11" s="41"/>
    </row>
    <row r="12" spans="1:15" ht="12.75">
      <c r="A12" s="84" t="s">
        <v>56</v>
      </c>
      <c r="B12" s="85"/>
      <c r="C12" s="33"/>
      <c r="D12" s="16"/>
      <c r="E12" s="39"/>
      <c r="F12" s="33"/>
      <c r="G12" s="33"/>
      <c r="H12" s="40"/>
      <c r="I12" s="33"/>
      <c r="J12" s="33"/>
      <c r="K12" s="34"/>
      <c r="L12" s="33"/>
      <c r="M12" s="33"/>
      <c r="N12" s="34"/>
      <c r="O12" s="41"/>
    </row>
    <row r="13" spans="1:15" ht="38.25">
      <c r="A13" s="37" t="s">
        <v>18</v>
      </c>
      <c r="B13" s="42" t="s">
        <v>57</v>
      </c>
      <c r="C13" s="43"/>
      <c r="D13" s="43"/>
      <c r="E13" s="43"/>
      <c r="F13" s="44" t="s">
        <v>58</v>
      </c>
      <c r="G13" s="45">
        <v>920</v>
      </c>
      <c r="H13" s="46" t="s">
        <v>52</v>
      </c>
      <c r="I13" s="33"/>
      <c r="J13" s="33"/>
      <c r="K13" s="34"/>
      <c r="L13" s="33"/>
      <c r="M13" s="16"/>
      <c r="N13" s="34"/>
      <c r="O13" s="41"/>
    </row>
    <row r="14" spans="1:15" ht="12.75">
      <c r="A14" s="84" t="s">
        <v>59</v>
      </c>
      <c r="B14" s="85"/>
      <c r="C14" s="33"/>
      <c r="D14" s="16"/>
      <c r="E14" s="39"/>
      <c r="F14" s="33"/>
      <c r="G14" s="16"/>
      <c r="H14" s="40"/>
      <c r="I14" s="33"/>
      <c r="J14" s="33"/>
      <c r="K14" s="34"/>
      <c r="L14" s="33"/>
      <c r="M14" s="33"/>
      <c r="N14" s="34"/>
      <c r="O14" s="41"/>
    </row>
    <row r="15" spans="1:15" ht="38.25">
      <c r="A15" s="37" t="s">
        <v>19</v>
      </c>
      <c r="B15" s="33" t="s">
        <v>60</v>
      </c>
      <c r="C15" s="33" t="s">
        <v>61</v>
      </c>
      <c r="D15" s="16">
        <v>1584</v>
      </c>
      <c r="E15" s="39" t="s">
        <v>52</v>
      </c>
      <c r="F15" s="33"/>
      <c r="G15" s="35"/>
      <c r="H15" s="47"/>
      <c r="I15" s="33"/>
      <c r="J15" s="33"/>
      <c r="K15" s="34"/>
      <c r="L15" s="33"/>
      <c r="M15" s="33"/>
      <c r="N15" s="34"/>
      <c r="O15" s="41"/>
    </row>
    <row r="16" spans="1:15" ht="16.5" customHeight="1">
      <c r="A16" s="81" t="s">
        <v>62</v>
      </c>
      <c r="B16" s="83"/>
      <c r="C16" s="33"/>
      <c r="D16" s="16"/>
      <c r="E16" s="39"/>
      <c r="F16" s="33"/>
      <c r="G16" s="33"/>
      <c r="H16" s="40"/>
      <c r="I16" s="33"/>
      <c r="J16" s="33"/>
      <c r="K16" s="34"/>
      <c r="L16" s="33"/>
      <c r="M16" s="33"/>
      <c r="N16" s="34"/>
      <c r="O16" s="41"/>
    </row>
    <row r="17" spans="1:15" ht="51">
      <c r="A17" s="18" t="s">
        <v>21</v>
      </c>
      <c r="B17" s="33" t="s">
        <v>63</v>
      </c>
      <c r="C17" s="35"/>
      <c r="D17" s="35"/>
      <c r="E17" s="35"/>
      <c r="F17" s="33"/>
      <c r="G17" s="16"/>
      <c r="H17" s="40"/>
      <c r="I17" s="33" t="s">
        <v>64</v>
      </c>
      <c r="J17" s="16">
        <v>1900</v>
      </c>
      <c r="K17" s="39" t="s">
        <v>52</v>
      </c>
      <c r="L17" s="33"/>
      <c r="M17" s="33"/>
      <c r="N17" s="34"/>
      <c r="O17" s="41"/>
    </row>
    <row r="18" spans="1:15" ht="25.5">
      <c r="A18" s="90" t="s">
        <v>29</v>
      </c>
      <c r="B18" s="42" t="s">
        <v>65</v>
      </c>
      <c r="C18" s="33"/>
      <c r="D18" s="16"/>
      <c r="E18" s="39"/>
      <c r="F18" s="33"/>
      <c r="G18" s="16"/>
      <c r="H18" s="40"/>
      <c r="I18" s="33" t="s">
        <v>66</v>
      </c>
      <c r="J18" s="16">
        <v>2159.37</v>
      </c>
      <c r="K18" s="39" t="s">
        <v>52</v>
      </c>
      <c r="L18" s="33"/>
      <c r="M18" s="33"/>
      <c r="N18" s="34"/>
      <c r="O18" s="41"/>
    </row>
    <row r="19" spans="1:15" ht="12.75">
      <c r="A19" s="84" t="s">
        <v>67</v>
      </c>
      <c r="B19" s="85"/>
      <c r="C19" s="33"/>
      <c r="D19" s="16"/>
      <c r="E19" s="39"/>
      <c r="F19" s="33"/>
      <c r="G19" s="16"/>
      <c r="H19" s="40"/>
      <c r="I19" s="33"/>
      <c r="J19" s="33"/>
      <c r="K19" s="34"/>
      <c r="L19" s="33"/>
      <c r="M19" s="33"/>
      <c r="N19" s="34"/>
      <c r="O19" s="41"/>
    </row>
    <row r="20" spans="1:16" ht="76.5" customHeight="1">
      <c r="A20" s="48" t="s">
        <v>30</v>
      </c>
      <c r="B20" s="49" t="s">
        <v>68</v>
      </c>
      <c r="C20" s="49"/>
      <c r="D20" s="50"/>
      <c r="E20" s="51"/>
      <c r="F20" s="49" t="s">
        <v>69</v>
      </c>
      <c r="G20" s="50">
        <v>5416</v>
      </c>
      <c r="H20" s="51" t="s">
        <v>70</v>
      </c>
      <c r="I20" s="49"/>
      <c r="J20" s="49"/>
      <c r="K20" s="52"/>
      <c r="L20" s="49"/>
      <c r="M20" s="50"/>
      <c r="N20" s="52"/>
      <c r="O20" s="53"/>
      <c r="P20" s="54"/>
    </row>
    <row r="21" spans="1:15" ht="63.75">
      <c r="A21" s="18" t="s">
        <v>23</v>
      </c>
      <c r="B21" s="33" t="s">
        <v>71</v>
      </c>
      <c r="C21" s="55"/>
      <c r="D21" s="16"/>
      <c r="E21" s="39"/>
      <c r="F21" s="33" t="s">
        <v>72</v>
      </c>
      <c r="G21" s="16">
        <v>5640</v>
      </c>
      <c r="H21" s="51" t="s">
        <v>70</v>
      </c>
      <c r="I21" s="33"/>
      <c r="J21" s="16"/>
      <c r="K21" s="34"/>
      <c r="L21" s="33"/>
      <c r="M21" s="33"/>
      <c r="N21" s="34"/>
      <c r="O21" s="41"/>
    </row>
    <row r="22" spans="1:15" ht="51">
      <c r="A22" s="37" t="s">
        <v>25</v>
      </c>
      <c r="B22" s="33" t="s">
        <v>73</v>
      </c>
      <c r="C22" s="33" t="s">
        <v>74</v>
      </c>
      <c r="D22" s="16">
        <v>1109</v>
      </c>
      <c r="E22" s="39" t="s">
        <v>49</v>
      </c>
      <c r="F22" s="33"/>
      <c r="G22" s="16"/>
      <c r="H22" s="40"/>
      <c r="I22" s="33"/>
      <c r="J22" s="16"/>
      <c r="K22" s="34"/>
      <c r="L22" s="33"/>
      <c r="M22" s="33"/>
      <c r="N22" s="34"/>
      <c r="O22" s="41"/>
    </row>
    <row r="23" spans="1:15" ht="25.5">
      <c r="A23" s="37" t="s">
        <v>27</v>
      </c>
      <c r="B23" s="38" t="s">
        <v>75</v>
      </c>
      <c r="C23" s="55" t="s">
        <v>76</v>
      </c>
      <c r="D23" s="16">
        <v>560</v>
      </c>
      <c r="E23" s="39" t="s">
        <v>49</v>
      </c>
      <c r="F23" s="33"/>
      <c r="G23" s="16"/>
      <c r="H23" s="40"/>
      <c r="I23" s="33"/>
      <c r="J23" s="16"/>
      <c r="K23" s="34"/>
      <c r="L23" s="33"/>
      <c r="M23" s="33"/>
      <c r="N23" s="34"/>
      <c r="O23" s="41"/>
    </row>
    <row r="24" spans="1:15" ht="12.75">
      <c r="A24" s="84" t="s">
        <v>77</v>
      </c>
      <c r="B24" s="85"/>
      <c r="C24" s="55"/>
      <c r="D24" s="16"/>
      <c r="E24" s="34"/>
      <c r="F24" s="33"/>
      <c r="G24" s="16"/>
      <c r="H24" s="40"/>
      <c r="I24" s="33"/>
      <c r="J24" s="16"/>
      <c r="K24" s="34"/>
      <c r="L24" s="33"/>
      <c r="M24" s="33"/>
      <c r="N24" s="34"/>
      <c r="O24" s="41"/>
    </row>
    <row r="25" spans="1:15" ht="63.75">
      <c r="A25" s="37" t="s">
        <v>34</v>
      </c>
      <c r="B25" s="49" t="s">
        <v>79</v>
      </c>
      <c r="C25" s="49" t="s">
        <v>80</v>
      </c>
      <c r="D25" s="50">
        <v>270616.48</v>
      </c>
      <c r="E25" s="49" t="s">
        <v>81</v>
      </c>
      <c r="F25" s="49"/>
      <c r="G25" s="50"/>
      <c r="H25" s="51"/>
      <c r="I25" s="33"/>
      <c r="J25" s="16"/>
      <c r="K25" s="34"/>
      <c r="L25" s="33"/>
      <c r="M25" s="33"/>
      <c r="N25" s="34"/>
      <c r="O25" s="56">
        <v>270617.68</v>
      </c>
    </row>
    <row r="26" spans="1:15" ht="51">
      <c r="A26" s="18" t="s">
        <v>78</v>
      </c>
      <c r="B26" s="33" t="s">
        <v>73</v>
      </c>
      <c r="C26" s="33" t="s">
        <v>74</v>
      </c>
      <c r="D26" s="16">
        <v>1109</v>
      </c>
      <c r="E26" s="39" t="s">
        <v>49</v>
      </c>
      <c r="F26" s="33"/>
      <c r="G26" s="16"/>
      <c r="H26" s="40"/>
      <c r="I26" s="33"/>
      <c r="J26" s="16"/>
      <c r="K26" s="34"/>
      <c r="L26" s="33"/>
      <c r="M26" s="33"/>
      <c r="N26" s="34"/>
      <c r="O26" s="41"/>
    </row>
    <row r="27" spans="1:15" ht="38.25">
      <c r="A27" s="91" t="s">
        <v>82</v>
      </c>
      <c r="B27" s="49" t="s">
        <v>84</v>
      </c>
      <c r="C27" s="33"/>
      <c r="D27" s="16"/>
      <c r="E27" s="39"/>
      <c r="F27" s="33" t="s">
        <v>85</v>
      </c>
      <c r="G27" s="16"/>
      <c r="H27" s="40"/>
      <c r="I27" s="33" t="s">
        <v>149</v>
      </c>
      <c r="J27" s="16">
        <v>2009</v>
      </c>
      <c r="K27" s="34" t="s">
        <v>49</v>
      </c>
      <c r="L27" s="33"/>
      <c r="M27" s="33"/>
      <c r="N27" s="34"/>
      <c r="O27" s="41"/>
    </row>
    <row r="28" spans="1:15" ht="12.75">
      <c r="A28" s="16"/>
      <c r="B28" s="33"/>
      <c r="C28" s="33"/>
      <c r="D28" s="16"/>
      <c r="E28" s="34"/>
      <c r="F28" s="33"/>
      <c r="G28" s="16"/>
      <c r="H28" s="40"/>
      <c r="I28" s="33"/>
      <c r="J28" s="33"/>
      <c r="K28" s="34"/>
      <c r="L28" s="33"/>
      <c r="M28" s="33"/>
      <c r="N28" s="34"/>
      <c r="O28" s="41"/>
    </row>
    <row r="29" spans="1:15" ht="51">
      <c r="A29" s="18" t="s">
        <v>83</v>
      </c>
      <c r="B29" s="42" t="s">
        <v>87</v>
      </c>
      <c r="C29" s="33"/>
      <c r="D29" s="16"/>
      <c r="E29" s="39"/>
      <c r="F29" s="33" t="s">
        <v>88</v>
      </c>
      <c r="G29" s="16">
        <v>4782</v>
      </c>
      <c r="H29" s="40" t="s">
        <v>89</v>
      </c>
      <c r="I29" s="33"/>
      <c r="J29" s="33"/>
      <c r="K29" s="34"/>
      <c r="L29" s="33"/>
      <c r="M29" s="16"/>
      <c r="N29" s="34"/>
      <c r="O29" s="41"/>
    </row>
    <row r="30" spans="1:15" ht="25.5">
      <c r="A30" s="18" t="s">
        <v>86</v>
      </c>
      <c r="B30" s="42" t="s">
        <v>91</v>
      </c>
      <c r="C30" s="33"/>
      <c r="D30" s="16"/>
      <c r="E30" s="39"/>
      <c r="F30" s="33"/>
      <c r="G30" s="16"/>
      <c r="H30" s="40"/>
      <c r="I30" s="33" t="s">
        <v>92</v>
      </c>
      <c r="J30" s="16">
        <v>865.44</v>
      </c>
      <c r="K30" s="39" t="s">
        <v>52</v>
      </c>
      <c r="L30" s="33"/>
      <c r="M30" s="16"/>
      <c r="N30" s="34"/>
      <c r="O30" s="41"/>
    </row>
    <row r="31" spans="1:15" ht="12.75">
      <c r="A31" s="84" t="s">
        <v>93</v>
      </c>
      <c r="B31" s="85"/>
      <c r="C31" s="33"/>
      <c r="D31" s="16"/>
      <c r="E31" s="34"/>
      <c r="F31" s="33"/>
      <c r="G31" s="16"/>
      <c r="H31" s="40"/>
      <c r="I31" s="33"/>
      <c r="J31" s="33"/>
      <c r="K31" s="34"/>
      <c r="L31" s="33"/>
      <c r="M31" s="33"/>
      <c r="N31" s="34"/>
      <c r="O31" s="41"/>
    </row>
    <row r="32" spans="1:15" ht="25.5">
      <c r="A32" s="18" t="s">
        <v>90</v>
      </c>
      <c r="B32" s="33" t="s">
        <v>95</v>
      </c>
      <c r="C32" s="33" t="s">
        <v>96</v>
      </c>
      <c r="D32" s="16">
        <v>78</v>
      </c>
      <c r="E32" s="39" t="s">
        <v>49</v>
      </c>
      <c r="F32" s="33"/>
      <c r="G32" s="16"/>
      <c r="H32" s="40"/>
      <c r="I32" s="33"/>
      <c r="J32" s="33"/>
      <c r="K32" s="34"/>
      <c r="L32" s="33"/>
      <c r="M32" s="33"/>
      <c r="N32" s="34"/>
      <c r="O32" s="41"/>
    </row>
    <row r="33" spans="1:15" ht="89.25">
      <c r="A33" s="18" t="s">
        <v>94</v>
      </c>
      <c r="B33" s="33" t="s">
        <v>98</v>
      </c>
      <c r="C33" s="17" t="s">
        <v>150</v>
      </c>
      <c r="D33" s="45">
        <v>22494.5</v>
      </c>
      <c r="E33" s="39" t="s">
        <v>49</v>
      </c>
      <c r="F33" s="33"/>
      <c r="G33" s="16"/>
      <c r="H33" s="40"/>
      <c r="I33" s="33"/>
      <c r="J33" s="16"/>
      <c r="K33" s="34"/>
      <c r="L33" s="33"/>
      <c r="M33" s="33"/>
      <c r="N33" s="34"/>
      <c r="O33" s="41"/>
    </row>
    <row r="34" spans="1:15" ht="38.25">
      <c r="A34" s="18" t="s">
        <v>97</v>
      </c>
      <c r="B34" s="33" t="s">
        <v>100</v>
      </c>
      <c r="C34" s="33"/>
      <c r="D34" s="33"/>
      <c r="E34" s="33"/>
      <c r="F34" s="33" t="s">
        <v>101</v>
      </c>
      <c r="G34" s="16">
        <v>450</v>
      </c>
      <c r="H34" s="40" t="s">
        <v>102</v>
      </c>
      <c r="I34" s="33"/>
      <c r="J34" s="45"/>
      <c r="K34" s="34"/>
      <c r="L34" s="33"/>
      <c r="M34" s="33"/>
      <c r="N34" s="34"/>
      <c r="O34" s="41"/>
    </row>
    <row r="35" spans="1:15" ht="25.5">
      <c r="A35" s="18" t="s">
        <v>99</v>
      </c>
      <c r="B35" s="42" t="s">
        <v>104</v>
      </c>
      <c r="C35" s="33"/>
      <c r="D35" s="16"/>
      <c r="E35" s="39"/>
      <c r="F35" s="33"/>
      <c r="G35" s="16"/>
      <c r="H35" s="40"/>
      <c r="I35" s="33" t="s">
        <v>92</v>
      </c>
      <c r="J35" s="16">
        <v>54.09</v>
      </c>
      <c r="K35" s="39" t="s">
        <v>52</v>
      </c>
      <c r="L35" s="33"/>
      <c r="M35" s="33"/>
      <c r="N35" s="34"/>
      <c r="O35" s="41"/>
    </row>
    <row r="36" spans="1:15" ht="38.25">
      <c r="A36" s="18" t="s">
        <v>103</v>
      </c>
      <c r="B36" s="42" t="s">
        <v>106</v>
      </c>
      <c r="C36" s="35"/>
      <c r="D36" s="35"/>
      <c r="E36" s="35"/>
      <c r="F36" s="33"/>
      <c r="G36" s="16"/>
      <c r="H36" s="40"/>
      <c r="I36" s="33"/>
      <c r="J36" s="16"/>
      <c r="K36" s="39"/>
      <c r="L36" s="33" t="s">
        <v>107</v>
      </c>
      <c r="M36" s="16">
        <v>215</v>
      </c>
      <c r="N36" s="39" t="s">
        <v>49</v>
      </c>
      <c r="O36" s="41"/>
    </row>
    <row r="37" spans="1:16" ht="38.25">
      <c r="A37" s="18" t="s">
        <v>105</v>
      </c>
      <c r="B37" s="44" t="s">
        <v>109</v>
      </c>
      <c r="C37" s="57"/>
      <c r="D37" s="58"/>
      <c r="E37" s="36"/>
      <c r="F37" s="33" t="s">
        <v>110</v>
      </c>
      <c r="G37" s="16">
        <v>45010</v>
      </c>
      <c r="H37" s="40" t="s">
        <v>111</v>
      </c>
      <c r="I37" s="33"/>
      <c r="J37" s="16"/>
      <c r="K37" s="34"/>
      <c r="L37" s="33"/>
      <c r="M37" s="33"/>
      <c r="N37" s="34"/>
      <c r="O37" s="86" t="s">
        <v>112</v>
      </c>
      <c r="P37" s="87"/>
    </row>
    <row r="38" spans="1:15" ht="12.75">
      <c r="A38" s="84" t="s">
        <v>151</v>
      </c>
      <c r="B38" s="85"/>
      <c r="C38" s="35"/>
      <c r="D38" s="59"/>
      <c r="E38" s="60"/>
      <c r="F38" s="18"/>
      <c r="G38" s="18"/>
      <c r="H38" s="31"/>
      <c r="I38" s="18"/>
      <c r="J38" s="18"/>
      <c r="K38" s="31"/>
      <c r="L38" s="18"/>
      <c r="M38" s="18"/>
      <c r="N38" s="34"/>
      <c r="O38" s="41"/>
    </row>
    <row r="39" spans="1:15" ht="51">
      <c r="A39" s="18" t="s">
        <v>108</v>
      </c>
      <c r="B39" s="33" t="s">
        <v>152</v>
      </c>
      <c r="C39" s="33"/>
      <c r="D39" s="92"/>
      <c r="E39" s="39"/>
      <c r="F39" s="18"/>
      <c r="G39" s="18"/>
      <c r="H39" s="31"/>
      <c r="I39" s="18"/>
      <c r="J39" s="18"/>
      <c r="K39" s="31"/>
      <c r="L39" s="33" t="s">
        <v>153</v>
      </c>
      <c r="M39" s="92">
        <v>3695</v>
      </c>
      <c r="N39" s="39" t="s">
        <v>52</v>
      </c>
      <c r="O39" s="41"/>
    </row>
    <row r="40" spans="1:15" ht="63.75">
      <c r="A40" s="18" t="s">
        <v>154</v>
      </c>
      <c r="B40" s="33" t="s">
        <v>155</v>
      </c>
      <c r="C40" s="42"/>
      <c r="D40" s="92"/>
      <c r="E40" s="39"/>
      <c r="F40" s="18"/>
      <c r="G40" s="18"/>
      <c r="H40" s="31"/>
      <c r="I40" s="18"/>
      <c r="J40" s="18"/>
      <c r="K40" s="31"/>
      <c r="L40" s="42" t="s">
        <v>156</v>
      </c>
      <c r="M40" s="92">
        <v>449</v>
      </c>
      <c r="N40" s="39" t="s">
        <v>52</v>
      </c>
      <c r="O40" s="41"/>
    </row>
    <row r="41" spans="1:15" ht="51">
      <c r="A41" s="18" t="s">
        <v>157</v>
      </c>
      <c r="B41" s="33" t="s">
        <v>158</v>
      </c>
      <c r="C41" s="33" t="s">
        <v>159</v>
      </c>
      <c r="D41" s="92">
        <v>4023</v>
      </c>
      <c r="E41" s="39" t="s">
        <v>160</v>
      </c>
      <c r="F41" s="18"/>
      <c r="G41" s="18"/>
      <c r="H41" s="31"/>
      <c r="I41" s="18"/>
      <c r="J41" s="18"/>
      <c r="K41" s="31"/>
      <c r="L41" s="18"/>
      <c r="M41" s="18"/>
      <c r="N41" s="34"/>
      <c r="O41" s="41"/>
    </row>
    <row r="42" spans="1:15" ht="12.75">
      <c r="A42" s="84" t="s">
        <v>161</v>
      </c>
      <c r="B42" s="85"/>
      <c r="C42" s="33"/>
      <c r="D42" s="18"/>
      <c r="E42" s="39"/>
      <c r="F42" s="18"/>
      <c r="G42" s="18"/>
      <c r="H42" s="31"/>
      <c r="I42" s="18"/>
      <c r="J42" s="18"/>
      <c r="K42" s="31"/>
      <c r="L42" s="18"/>
      <c r="M42" s="18"/>
      <c r="N42" s="34"/>
      <c r="O42" s="41"/>
    </row>
    <row r="43" spans="1:15" ht="25.5" customHeight="1">
      <c r="A43" s="18" t="s">
        <v>162</v>
      </c>
      <c r="B43" s="33" t="s">
        <v>163</v>
      </c>
      <c r="C43" s="42"/>
      <c r="D43" s="92"/>
      <c r="E43" s="39"/>
      <c r="F43" s="92" t="s">
        <v>164</v>
      </c>
      <c r="G43" s="92">
        <v>4500</v>
      </c>
      <c r="H43" s="39" t="s">
        <v>165</v>
      </c>
      <c r="I43" s="92"/>
      <c r="J43" s="92"/>
      <c r="K43" s="39"/>
      <c r="L43" s="92"/>
      <c r="M43" s="92"/>
      <c r="N43" s="34"/>
      <c r="O43" s="41"/>
    </row>
    <row r="44" spans="1:15" ht="38.25">
      <c r="A44" s="18" t="s">
        <v>166</v>
      </c>
      <c r="B44" s="33" t="s">
        <v>167</v>
      </c>
      <c r="C44" s="33" t="s">
        <v>168</v>
      </c>
      <c r="D44" s="92">
        <v>1600</v>
      </c>
      <c r="E44" s="39" t="s">
        <v>52</v>
      </c>
      <c r="F44" s="18"/>
      <c r="G44" s="18"/>
      <c r="H44" s="31"/>
      <c r="I44" s="18"/>
      <c r="J44" s="18"/>
      <c r="K44" s="31"/>
      <c r="L44" s="18"/>
      <c r="M44" s="18"/>
      <c r="N44" s="34"/>
      <c r="O44" s="41"/>
    </row>
    <row r="45" spans="1:15" ht="12.75">
      <c r="A45" s="18"/>
      <c r="B45" s="91"/>
      <c r="C45" s="91"/>
      <c r="D45" s="18">
        <f>SUM(D8:D44)</f>
        <v>308899.98</v>
      </c>
      <c r="E45" s="31"/>
      <c r="F45" s="18"/>
      <c r="G45" s="18">
        <f>SUM(G8:G44)</f>
        <v>66813</v>
      </c>
      <c r="H45" s="31"/>
      <c r="I45" s="18"/>
      <c r="J45" s="18">
        <f>SUM(J9:J44)</f>
        <v>6987.9</v>
      </c>
      <c r="K45" s="31"/>
      <c r="L45" s="18"/>
      <c r="M45" s="18">
        <f>SUM(M8:M44)</f>
        <v>4359</v>
      </c>
      <c r="N45" s="93"/>
      <c r="O45" s="41"/>
    </row>
    <row r="47" spans="1:7" ht="15.75">
      <c r="A47" s="94" t="s">
        <v>169</v>
      </c>
      <c r="B47" s="94"/>
      <c r="C47" s="94"/>
      <c r="D47" s="94"/>
      <c r="E47" s="94"/>
      <c r="F47" s="94"/>
      <c r="G47" s="94"/>
    </row>
    <row r="49" spans="3:5" ht="18">
      <c r="C49" s="95" t="s">
        <v>170</v>
      </c>
      <c r="D49" s="95"/>
      <c r="E49" s="95"/>
    </row>
    <row r="51" spans="2:7" ht="38.25">
      <c r="B51" s="18" t="s">
        <v>171</v>
      </c>
      <c r="C51" s="18" t="s">
        <v>172</v>
      </c>
      <c r="D51" s="18" t="s">
        <v>173</v>
      </c>
      <c r="E51" s="18" t="s">
        <v>174</v>
      </c>
      <c r="F51" s="18" t="s">
        <v>175</v>
      </c>
      <c r="G51" s="41"/>
    </row>
    <row r="52" spans="2:7" ht="12.75">
      <c r="B52" s="91" t="s">
        <v>39</v>
      </c>
      <c r="C52" s="16">
        <v>68242.31</v>
      </c>
      <c r="D52" s="16">
        <v>259824.1</v>
      </c>
      <c r="E52" s="16">
        <v>308899.98</v>
      </c>
      <c r="F52" s="18">
        <f>C52+D52-E52</f>
        <v>19166.43000000005</v>
      </c>
      <c r="G52" s="41"/>
    </row>
    <row r="53" spans="2:7" ht="12.75">
      <c r="B53" s="91" t="s">
        <v>176</v>
      </c>
      <c r="C53" s="16">
        <v>178007.5</v>
      </c>
      <c r="D53" s="16">
        <v>111860.06</v>
      </c>
      <c r="E53" s="16">
        <v>66813</v>
      </c>
      <c r="F53" s="18">
        <f>C53+D53-E53</f>
        <v>223054.56</v>
      </c>
      <c r="G53" s="41"/>
    </row>
    <row r="54" spans="2:7" ht="12.75">
      <c r="B54" s="91" t="s">
        <v>177</v>
      </c>
      <c r="C54" s="16">
        <v>-24419.26</v>
      </c>
      <c r="D54" s="16">
        <v>14854.78</v>
      </c>
      <c r="E54" s="16">
        <v>6987.9</v>
      </c>
      <c r="F54" s="18">
        <f>C54+D54-E54</f>
        <v>-16552.379999999997</v>
      </c>
      <c r="G54" s="41"/>
    </row>
    <row r="55" spans="2:7" ht="25.5">
      <c r="B55" s="91" t="s">
        <v>178</v>
      </c>
      <c r="C55" s="16">
        <v>8520.46</v>
      </c>
      <c r="D55" s="16">
        <v>44551.94</v>
      </c>
      <c r="E55" s="16">
        <v>4359</v>
      </c>
      <c r="F55" s="18">
        <f>C55+D55-E55</f>
        <v>48713.4</v>
      </c>
      <c r="G55" s="41"/>
    </row>
    <row r="56" spans="2:7" ht="12.75">
      <c r="B56" s="96" t="s">
        <v>179</v>
      </c>
      <c r="C56" s="97">
        <v>0</v>
      </c>
      <c r="D56" s="97">
        <v>91934.7</v>
      </c>
      <c r="E56" s="97">
        <v>0</v>
      </c>
      <c r="F56" s="98">
        <f>C56+D56-E56</f>
        <v>91934.7</v>
      </c>
      <c r="G56" s="28"/>
    </row>
    <row r="57" spans="2:7" ht="12.75">
      <c r="B57" s="91" t="s">
        <v>180</v>
      </c>
      <c r="C57" s="16"/>
      <c r="D57" s="16">
        <v>8000</v>
      </c>
      <c r="E57" s="16"/>
      <c r="F57" s="98">
        <v>8000</v>
      </c>
      <c r="G57" s="61"/>
    </row>
    <row r="58" spans="2:7" ht="12.75">
      <c r="B58" s="99"/>
      <c r="C58" s="62"/>
      <c r="D58" s="62"/>
      <c r="E58" s="62"/>
      <c r="F58" s="100"/>
      <c r="G58" s="61"/>
    </row>
  </sheetData>
  <mergeCells count="20">
    <mergeCell ref="A42:B42"/>
    <mergeCell ref="A47:G47"/>
    <mergeCell ref="C49:E49"/>
    <mergeCell ref="A16:B16"/>
    <mergeCell ref="A19:B19"/>
    <mergeCell ref="A24:B24"/>
    <mergeCell ref="A31:B31"/>
    <mergeCell ref="O37:P37"/>
    <mergeCell ref="A38:B38"/>
    <mergeCell ref="L6:N6"/>
    <mergeCell ref="A8:B8"/>
    <mergeCell ref="A12:B12"/>
    <mergeCell ref="A14:B14"/>
    <mergeCell ref="A1:I1"/>
    <mergeCell ref="B4:E4"/>
    <mergeCell ref="A6:A7"/>
    <mergeCell ref="B6:B7"/>
    <mergeCell ref="C6:E6"/>
    <mergeCell ref="F6:H6"/>
    <mergeCell ref="I6:K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6:H26"/>
  <sheetViews>
    <sheetView workbookViewId="0" topLeftCell="A1">
      <selection activeCell="G17" sqref="G17"/>
    </sheetView>
  </sheetViews>
  <sheetFormatPr defaultColWidth="9.140625" defaultRowHeight="12.75"/>
  <cols>
    <col min="2" max="2" width="59.421875" style="0" customWidth="1"/>
    <col min="3" max="3" width="11.140625" style="0" customWidth="1"/>
    <col min="6" max="6" width="15.421875" style="0" customWidth="1"/>
    <col min="8" max="8" width="11.7109375" style="0" bestFit="1" customWidth="1"/>
  </cols>
  <sheetData>
    <row r="6" ht="12.75">
      <c r="H6" s="28"/>
    </row>
    <row r="10" ht="104.25" customHeight="1"/>
    <row r="13" spans="3:6" ht="12.75">
      <c r="C13" s="26"/>
      <c r="D13" s="26"/>
      <c r="E13" s="26"/>
      <c r="F13" s="26"/>
    </row>
    <row r="14" spans="3:6" ht="12.75">
      <c r="C14" s="26"/>
      <c r="D14" s="26"/>
      <c r="E14" s="26"/>
      <c r="F14" s="26"/>
    </row>
    <row r="15" spans="3:6" ht="12.75">
      <c r="C15" s="26"/>
      <c r="D15" s="26"/>
      <c r="E15" s="26"/>
      <c r="F15" s="26"/>
    </row>
    <row r="16" spans="3:6" ht="16.5" customHeight="1">
      <c r="C16" s="26"/>
      <c r="D16" s="26"/>
      <c r="E16" s="26"/>
      <c r="F16" s="26"/>
    </row>
    <row r="17" spans="3:6" ht="12.75">
      <c r="C17" s="26"/>
      <c r="D17" s="26"/>
      <c r="E17" s="26"/>
      <c r="F17" s="26"/>
    </row>
    <row r="18" spans="3:6" ht="12.75">
      <c r="C18" s="26"/>
      <c r="D18" s="26"/>
      <c r="E18" s="26"/>
      <c r="F18" s="26"/>
    </row>
    <row r="19" spans="3:6" ht="12.75">
      <c r="C19" s="26"/>
      <c r="D19" s="26"/>
      <c r="E19" s="26"/>
      <c r="F19" s="26"/>
    </row>
    <row r="20" spans="3:6" ht="12.75">
      <c r="C20" s="26"/>
      <c r="D20" s="26"/>
      <c r="E20" s="26"/>
      <c r="F20" s="26"/>
    </row>
    <row r="21" spans="3:6" ht="12.75">
      <c r="C21" s="26"/>
      <c r="D21" s="26"/>
      <c r="E21" s="26"/>
      <c r="F21" s="26"/>
    </row>
    <row r="22" spans="3:6" ht="12.75">
      <c r="C22" s="26"/>
      <c r="D22" s="26"/>
      <c r="E22" s="26"/>
      <c r="F22" s="26"/>
    </row>
    <row r="23" spans="3:6" ht="12.75">
      <c r="C23" s="26"/>
      <c r="D23" s="26"/>
      <c r="E23" s="26"/>
      <c r="F23" s="26"/>
    </row>
    <row r="24" spans="3:6" ht="12.75">
      <c r="C24" s="26"/>
      <c r="D24" s="26"/>
      <c r="E24" s="26"/>
      <c r="F24" s="26"/>
    </row>
    <row r="25" spans="3:6" ht="12.75">
      <c r="C25" s="26"/>
      <c r="D25" s="26"/>
      <c r="E25" s="26"/>
      <c r="F25" s="26"/>
    </row>
    <row r="26" spans="3:6" ht="12.75">
      <c r="C26" s="26"/>
      <c r="D26" s="26"/>
      <c r="E26" s="26"/>
      <c r="F26" s="26"/>
    </row>
    <row r="27" ht="20.25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2014-03-07T06:24:34Z</dcterms:modified>
  <cp:category/>
  <cp:version/>
  <cp:contentType/>
  <cp:contentStatus/>
</cp:coreProperties>
</file>