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держание МКЖД" sheetId="1" r:id="rId1"/>
    <sheet name="Текущий ремонт " sheetId="2" r:id="rId2"/>
  </sheets>
  <definedNames/>
  <calcPr fullCalcOnLoad="1"/>
</workbook>
</file>

<file path=xl/sharedStrings.xml><?xml version="1.0" encoding="utf-8"?>
<sst xmlns="http://schemas.openxmlformats.org/spreadsheetml/2006/main" count="182" uniqueCount="150">
  <si>
    <t xml:space="preserve">
III. ТЕКУЩИЙ РЕМОНТ с 01.2013г. по 12.2013г.</t>
  </si>
  <si>
    <r>
      <t>Управляющая организация:</t>
    </r>
    <r>
      <rPr>
        <b/>
        <sz val="10"/>
        <rFont val="Times New Roman"/>
        <family val="1"/>
      </rPr>
      <t xml:space="preserve"> АНО "Центр ТСЖ"</t>
    </r>
  </si>
  <si>
    <r>
      <t xml:space="preserve">
</t>
    </r>
    <r>
      <rPr>
        <b/>
        <sz val="12"/>
        <rFont val="Arial"/>
        <family val="2"/>
      </rPr>
      <t>I. РАБОТЫ И УСЛУГИ ПО СОДЕРЖАНИЮ И РЕМОНТУ ОБЩЕГО ИМУЩЕСТВА В МНОГОКВАРТИРНОМ ДОМЕ</t>
    </r>
  </si>
  <si>
    <t>Номер</t>
  </si>
  <si>
    <t xml:space="preserve">Наименование работ в соответствии с перечнем работ и услуг,  указанным в договоре управления МКД, заключенным с собственниками помещений 
</t>
  </si>
  <si>
    <t>Стоимость работ и услуг по содержанию общего имущества МКЖД, руб/м2</t>
  </si>
  <si>
    <t>Начислено  с 01.01.2013г. по 31.10.2013г.
руб.</t>
  </si>
  <si>
    <t>Оплачено населением с 01.01.2013г. по 31.10.2013г.
руб.</t>
  </si>
  <si>
    <t>Задолженность (+) или переплата (-) по оплате работ и услуг содержанию и ремонту МКЖД</t>
  </si>
  <si>
    <t>Содержание общего имущества многоквартирного дома</t>
  </si>
  <si>
    <t>1.</t>
  </si>
  <si>
    <t>Обеспечение санитарного состояния мест общего пользования и придомовой территории</t>
  </si>
  <si>
    <t>Уборка территории</t>
  </si>
  <si>
    <t>Механизированная уборка</t>
  </si>
  <si>
    <t>Техническое обслуживание дома (АДС, электрики, слесаря)</t>
  </si>
  <si>
    <t>2.</t>
  </si>
  <si>
    <t>Затраты по управлению многоквартирным домом</t>
  </si>
  <si>
    <t>3.</t>
  </si>
  <si>
    <t>Проведение электроизмерений</t>
  </si>
  <si>
    <t>4.</t>
  </si>
  <si>
    <t>Техническое обслуживание лифтов</t>
  </si>
  <si>
    <t>5.</t>
  </si>
  <si>
    <t>Техническое освидетельствование лифта</t>
  </si>
  <si>
    <t>Сбор и вывоз ТБО</t>
  </si>
  <si>
    <t>Обслуживание дымовых и вентиляционных каналов</t>
  </si>
  <si>
    <t>8.</t>
  </si>
  <si>
    <t>II. ПРЕДОСТАВЛЕНИЕ  КОММУНАЛЬНЫХ УСЛУГ  ПО ДОГОВОРУ УПРАВЛЕНИЯ  МНОГОКВАРТИРНЫМ ДОМОМ</t>
  </si>
  <si>
    <t>Адрес многоквартирного дома: Воробьева 99</t>
  </si>
  <si>
    <t>Ежедневная уборка лестничных клеток, коридоров</t>
  </si>
  <si>
    <t>Вознаграждение председателя</t>
  </si>
  <si>
    <t>Промывка системы ЦО</t>
  </si>
  <si>
    <t>Обслуживание общедомовых приборов учета</t>
  </si>
  <si>
    <t>Обслуживание домофона с трубкой</t>
  </si>
  <si>
    <t>6.</t>
  </si>
  <si>
    <t>7.</t>
  </si>
  <si>
    <t>9.</t>
  </si>
  <si>
    <t>10.</t>
  </si>
  <si>
    <t>11.</t>
  </si>
  <si>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</si>
  <si>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</si>
  <si>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</si>
  <si>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</si>
  <si>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</si>
  <si>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</si>
  <si>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Апрель 2013 г.</t>
  </si>
  <si>
    <t>Закупка ВДАК, кисти, коллера, для покраски б/камня</t>
  </si>
  <si>
    <t>Товарно-кассовый чек от 23.04.13г.</t>
  </si>
  <si>
    <t>АНО "Центр ТСЖ"</t>
  </si>
  <si>
    <t>Май 2013 г.</t>
  </si>
  <si>
    <t>Закупка и завоз песка на д/площадку</t>
  </si>
  <si>
    <t>Товарная накладная № 39 от 13.05.2013 г; акт от 25.05.13 г.</t>
  </si>
  <si>
    <t>Закупка и завоз чернозема на дворовую территорию</t>
  </si>
  <si>
    <t>Товарная накладная № 196 от 20.05.2013 г.; акт от 25.05.13г.</t>
  </si>
  <si>
    <t>Июнь 2013 г.</t>
  </si>
  <si>
    <t>Замена задвижек на ХВС-3 шт.</t>
  </si>
  <si>
    <t>Товарная накладная №290от 10.06.13; товарный чек № 12 от 10.06.13</t>
  </si>
  <si>
    <t>Отключение и подключение от ХВС, для замены вводной задвижки</t>
  </si>
  <si>
    <t>Счет №КС00….572 от 10.06.13г.</t>
  </si>
  <si>
    <t>МУП Ул.Водоканал</t>
  </si>
  <si>
    <t>Механизированный покос травы</t>
  </si>
  <si>
    <t>Акт от 30.0513 г.</t>
  </si>
  <si>
    <t>ООО "СКВ"</t>
  </si>
  <si>
    <t>Июль 2013 г.</t>
  </si>
  <si>
    <t>Оплата за выдачу тех. условий</t>
  </si>
  <si>
    <t>Счет №216 ; договор № 35/П от 03.07.13г.</t>
  </si>
  <si>
    <t>Замена узла холодного водоснабжения в подвале дома</t>
  </si>
  <si>
    <t>Договор, акт от 15.07.13 г; товарные чеки №4105, №187, №2434;№АП-12968 от 11.13/07.2013 г.(14467,60 (материал)+20000-работа)</t>
  </si>
  <si>
    <t>Курысев А.Е.</t>
  </si>
  <si>
    <t>Замена узла горячего водоснабжения в подвале дома</t>
  </si>
  <si>
    <t>Договор, товарный чек №4205,4200…23437(материал)+10000-работа)</t>
  </si>
  <si>
    <t>ООО "Сервиском-Век"</t>
  </si>
  <si>
    <t xml:space="preserve">Комплектация, монтаж и наладка приборов учета тепловой энергии и ГВС </t>
  </si>
  <si>
    <t>Договор №УН-180-04/13 от 30.04.13г; локальная смета; акт</t>
  </si>
  <si>
    <t>ООО "Промсервис"</t>
  </si>
  <si>
    <t>Закупка  и посыпка средством "Граунд" от сорняков тратуары дворовой территории</t>
  </si>
  <si>
    <t>Товарный чек №б/н от 16.07.13 г.</t>
  </si>
  <si>
    <t xml:space="preserve">Август </t>
  </si>
  <si>
    <t>12.</t>
  </si>
  <si>
    <t>Устранения аварийной ситуации на ливневой канализации установили компенсационный патрубок.</t>
  </si>
  <si>
    <t>Товарные чеки  № б/н   от 06.08./08.13 г.;</t>
  </si>
  <si>
    <t>13.</t>
  </si>
  <si>
    <t>Акт от 05.08.13 г.</t>
  </si>
  <si>
    <t>14.</t>
  </si>
  <si>
    <t>Использована холодная вода в июне-июле 2013 г.-22 м3, для полива цветов, газонов</t>
  </si>
  <si>
    <t>Расчет, акт</t>
  </si>
  <si>
    <t>15.</t>
  </si>
  <si>
    <t>Изготовление установка ограничителя, для выката контейнеров</t>
  </si>
  <si>
    <t>Акт от 31.07.13 г.</t>
  </si>
  <si>
    <t>16.</t>
  </si>
  <si>
    <t>Установка монометров-2 шт на ЦО и ГВС</t>
  </si>
  <si>
    <t>Товарная накладная № 463 от 29.08.13; чек от 06.09.13</t>
  </si>
  <si>
    <t>Сентябрь 2013 г.</t>
  </si>
  <si>
    <t>17.</t>
  </si>
  <si>
    <t>Использована холодная вода в августе 2013 г.- 8 м3, для полива цветов, газонов</t>
  </si>
  <si>
    <t>18.</t>
  </si>
  <si>
    <t>Ямочный ремонт при въезде во двор и во дворе</t>
  </si>
  <si>
    <t>Товарный чек №б/н от 23.09.13 г.</t>
  </si>
  <si>
    <t>Октябрь 2013 г.</t>
  </si>
  <si>
    <t>19.</t>
  </si>
  <si>
    <t>Акт от 07.10.2013 г.</t>
  </si>
  <si>
    <t>20.</t>
  </si>
  <si>
    <t>Обязательное страхование лифтов</t>
  </si>
  <si>
    <t>Договор, согласование председателя</t>
  </si>
  <si>
    <t>ООО "Рогострах"</t>
  </si>
  <si>
    <t>№</t>
  </si>
  <si>
    <t>Наименование коммунальной услуги</t>
  </si>
  <si>
    <t>Ед. изм.</t>
  </si>
  <si>
    <t>Утвержденный тариф, руб.</t>
  </si>
  <si>
    <t>Предоставлено собственникам и прочим потребителям</t>
  </si>
  <si>
    <t>Оплачено собственниками и прочими потребителями, руб.</t>
  </si>
  <si>
    <t>п/п</t>
  </si>
  <si>
    <t>с 01.01.13 по 30.06.13</t>
  </si>
  <si>
    <t>с 01.07.13 по 31.12.13</t>
  </si>
  <si>
    <t>Объем потребленного ресурса по жилому многоквартирному дому</t>
  </si>
  <si>
    <t>Стоимость коммунальной услуги ресурсоснабжающей организации, руб.</t>
  </si>
  <si>
    <t>ХВС</t>
  </si>
  <si>
    <t>Водоотведение</t>
  </si>
  <si>
    <t>ГВС</t>
  </si>
  <si>
    <t>м3</t>
  </si>
  <si>
    <t>Гкал</t>
  </si>
  <si>
    <t>Отопление</t>
  </si>
  <si>
    <t>Электроэнергия</t>
  </si>
  <si>
    <t>кВт/час</t>
  </si>
  <si>
    <t>д 1,76</t>
  </si>
  <si>
    <t>д 1,96</t>
  </si>
  <si>
    <t>н 0,88</t>
  </si>
  <si>
    <t>н 0,98</t>
  </si>
  <si>
    <t>м³</t>
  </si>
  <si>
    <t>Задолженность (-) или переплата (+) по оплате коммунальных услуг потребителями, руб.                            на 01.01.2014г</t>
  </si>
  <si>
    <t>Ноябрь 2013 г.</t>
  </si>
  <si>
    <t>21.</t>
  </si>
  <si>
    <t>Оплата за ленты-индикаторы "АнтиМагнит", опломбированы приборы учета ГВС,ХВС, электроэнергии в квартирах</t>
  </si>
  <si>
    <t>Служебная, товарная накладная №7 от 24.09.13</t>
  </si>
  <si>
    <t>Декабрь 2013 г.</t>
  </si>
  <si>
    <t>22.</t>
  </si>
  <si>
    <t xml:space="preserve">Укомплектовка элетрощитовых, согласно требованиям ППБ (закуплен  совок, огнетушитель) </t>
  </si>
  <si>
    <t>Товарные чеки от 05,10/12.2013 г.</t>
  </si>
  <si>
    <t>ИТОГО:</t>
  </si>
  <si>
    <t>на 31.12.2013 г.</t>
  </si>
  <si>
    <t>Услуга</t>
  </si>
  <si>
    <t>Остаток на 01.01.2013г.</t>
  </si>
  <si>
    <t xml:space="preserve">Поступления  </t>
  </si>
  <si>
    <t>Поступление по приходному ордеру</t>
  </si>
  <si>
    <t xml:space="preserve">Расходы   </t>
  </si>
  <si>
    <t>Остаток на 2013 г.</t>
  </si>
  <si>
    <t>Петрянкина Е.И.</t>
  </si>
  <si>
    <t>Передвижение денежных средств по ул. Воробъева, 99   в  2013г.</t>
  </si>
  <si>
    <t xml:space="preserve"> ОТЧЕТ О  ВЫПОЛНЕННЫХ РАБОТАХ  И ОКАЗАННЫХ УСЛУГАХ</t>
  </si>
  <si>
    <t>ПО ДОГОВОРУ УПРАВЛЕНИЯ МНОГОКВАРТИРНЫМ ДОМОМ</t>
  </si>
  <si>
    <t xml:space="preserve"> за период с 01.01.2013г. по 31.12.2013г.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</si>
</sst>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readingOrder="1"/>
      <protection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180" fontId="0" fillId="2" borderId="1" xfId="0" applyNumberFormat="1" applyFont="1" applyFill="1" applyBorder="1" applyAlignment="1">
      <alignment horizontal="right" wrapText="1"/>
    </xf>
    <xf numFmtId="180" fontId="0" fillId="0" borderId="1" xfId="0" applyNumberFormat="1" applyFont="1" applyBorder="1" applyAlignment="1">
      <alignment horizontal="right" wrapText="1"/>
    </xf>
    <xf numFmtId="180" fontId="0" fillId="0" borderId="1" xfId="0" applyNumberFormat="1" applyBorder="1" applyAlignment="1">
      <alignment horizontal="right" wrapText="1"/>
    </xf>
    <xf numFmtId="0" fontId="0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5" fillId="2" borderId="0" xfId="0" applyFont="1" applyFill="1" applyBorder="1" applyAlignment="1">
      <alignment vertical="center" wrapText="1"/>
    </xf>
    <xf numFmtId="180" fontId="0" fillId="0" borderId="0" xfId="0" applyNumberFormat="1" applyAlignment="1">
      <alignment/>
    </xf>
    <xf numFmtId="180" fontId="7" fillId="0" borderId="1" xfId="17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/>
    </xf>
    <xf numFmtId="0" fontId="0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Содержание МКЖД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I8" sqref="I8"/>
    </sheetView>
  </sheetViews>
  <sheetFormatPr defaultColWidth="9.140625" defaultRowHeight="12.75"/>
  <cols>
    <col min="2" max="2" width="47.57421875" style="0" customWidth="1"/>
    <col min="3" max="3" width="13.8515625" style="0" customWidth="1"/>
    <col min="4" max="4" width="12.8515625" style="0" customWidth="1"/>
    <col min="5" max="5" width="13.140625" style="0" customWidth="1"/>
    <col min="6" max="6" width="19.00390625" style="0" customWidth="1"/>
    <col min="7" max="7" width="21.00390625" style="0" customWidth="1"/>
    <col min="8" max="8" width="17.7109375" style="0" customWidth="1"/>
    <col min="9" max="9" width="18.140625" style="0" customWidth="1"/>
  </cols>
  <sheetData>
    <row r="1" spans="1:7" ht="15.75" customHeight="1">
      <c r="A1" s="65" t="s">
        <v>147</v>
      </c>
      <c r="B1" s="65"/>
      <c r="C1" s="65"/>
      <c r="D1" s="65"/>
      <c r="E1" s="65"/>
      <c r="F1" s="65"/>
      <c r="G1" s="65"/>
    </row>
    <row r="2" spans="1:7" ht="15.75" customHeight="1">
      <c r="A2" s="65" t="s">
        <v>148</v>
      </c>
      <c r="B2" s="65"/>
      <c r="C2" s="65"/>
      <c r="D2" s="65"/>
      <c r="E2" s="65"/>
      <c r="F2" s="65"/>
      <c r="G2" s="65"/>
    </row>
    <row r="3" spans="1:7" ht="15.75" customHeight="1">
      <c r="A3" s="65" t="s">
        <v>149</v>
      </c>
      <c r="B3" s="65"/>
      <c r="C3" s="65"/>
      <c r="D3" s="65"/>
      <c r="E3" s="65"/>
      <c r="F3" s="65"/>
      <c r="G3" s="65"/>
    </row>
    <row r="4" spans="1:7" ht="15">
      <c r="A4" s="1"/>
      <c r="B4" s="2"/>
      <c r="C4" s="2"/>
      <c r="D4" s="1"/>
      <c r="E4" s="1"/>
      <c r="F4" s="1"/>
      <c r="G4" s="3"/>
    </row>
    <row r="5" spans="1:7" ht="15" customHeight="1">
      <c r="A5" s="52" t="s">
        <v>1</v>
      </c>
      <c r="B5" s="52"/>
      <c r="C5" s="52"/>
      <c r="D5" s="52"/>
      <c r="E5" s="52"/>
      <c r="F5" s="52"/>
      <c r="G5" s="4"/>
    </row>
    <row r="6" spans="1:7" ht="15">
      <c r="A6" s="5"/>
      <c r="B6" s="5"/>
      <c r="C6" s="5"/>
      <c r="D6" s="5"/>
      <c r="E6" s="5"/>
      <c r="F6" s="5"/>
      <c r="G6" s="4"/>
    </row>
    <row r="7" spans="1:7" ht="28.5" customHeight="1">
      <c r="A7" s="52" t="s">
        <v>27</v>
      </c>
      <c r="B7" s="52"/>
      <c r="C7" s="6"/>
      <c r="D7" s="6"/>
      <c r="E7" s="7"/>
      <c r="F7" s="6"/>
      <c r="G7" s="8"/>
    </row>
    <row r="8" spans="1:7" ht="42" customHeight="1">
      <c r="A8" s="53" t="s">
        <v>2</v>
      </c>
      <c r="B8" s="53"/>
      <c r="C8" s="53"/>
      <c r="D8" s="53"/>
      <c r="E8" s="53"/>
      <c r="F8" s="53"/>
      <c r="G8" s="9"/>
    </row>
    <row r="9" spans="1:7" ht="12.75">
      <c r="A9" s="10"/>
      <c r="B9" s="11"/>
      <c r="C9" s="11"/>
      <c r="D9" s="10"/>
      <c r="E9" s="10"/>
      <c r="F9" s="10"/>
      <c r="G9" s="12"/>
    </row>
    <row r="10" spans="1:7" ht="121.5" customHeight="1">
      <c r="A10" s="13" t="s">
        <v>3</v>
      </c>
      <c r="B10" s="13" t="s">
        <v>4</v>
      </c>
      <c r="C10" s="13" t="s">
        <v>5</v>
      </c>
      <c r="D10" s="13" t="s">
        <v>6</v>
      </c>
      <c r="E10" s="13" t="s">
        <v>7</v>
      </c>
      <c r="F10" s="13" t="s">
        <v>8</v>
      </c>
      <c r="G10" s="47"/>
    </row>
    <row r="11" spans="1:7" ht="12.7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47"/>
    </row>
    <row r="12" spans="1:7" ht="12.75">
      <c r="A12" s="54" t="s">
        <v>9</v>
      </c>
      <c r="B12" s="55"/>
      <c r="C12" s="54"/>
      <c r="D12" s="54"/>
      <c r="E12" s="54"/>
      <c r="F12" s="54"/>
      <c r="G12" s="47"/>
    </row>
    <row r="13" spans="1:8" ht="29.25" customHeight="1">
      <c r="A13" s="14" t="s">
        <v>10</v>
      </c>
      <c r="B13" s="16" t="s">
        <v>11</v>
      </c>
      <c r="C13" s="17">
        <v>8.41</v>
      </c>
      <c r="D13" s="18">
        <v>430510.59</v>
      </c>
      <c r="E13" s="18">
        <f>SUM(E14:E17)</f>
        <v>383469.14</v>
      </c>
      <c r="F13" s="19">
        <f>SUM(F14:F17)</f>
        <v>47041.45</v>
      </c>
      <c r="G13" s="47"/>
      <c r="H13" s="48"/>
    </row>
    <row r="14" spans="1:8" ht="20.25" customHeight="1">
      <c r="A14" s="14">
        <v>1.1</v>
      </c>
      <c r="B14" s="16" t="s">
        <v>28</v>
      </c>
      <c r="C14" s="18">
        <v>0.82</v>
      </c>
      <c r="D14" s="18">
        <v>41976.06</v>
      </c>
      <c r="E14" s="18">
        <f>D14-F14</f>
        <v>37117.009999999995</v>
      </c>
      <c r="F14" s="19">
        <v>4859.05</v>
      </c>
      <c r="G14" s="47"/>
      <c r="H14" s="48"/>
    </row>
    <row r="15" spans="1:8" ht="16.5" customHeight="1">
      <c r="A15" s="15">
        <v>1.1</v>
      </c>
      <c r="B15" s="16" t="s">
        <v>12</v>
      </c>
      <c r="C15" s="18">
        <v>1.31</v>
      </c>
      <c r="D15" s="18">
        <v>67059.32</v>
      </c>
      <c r="E15" s="18">
        <f>D15-F15</f>
        <v>59037.43000000001</v>
      </c>
      <c r="F15" s="19">
        <v>8021.89</v>
      </c>
      <c r="G15" s="47"/>
      <c r="H15" s="48"/>
    </row>
    <row r="16" spans="1:8" ht="17.25" customHeight="1">
      <c r="A16" s="15">
        <v>1.2</v>
      </c>
      <c r="B16" s="16" t="s">
        <v>13</v>
      </c>
      <c r="C16" s="18">
        <v>0.29</v>
      </c>
      <c r="D16" s="18">
        <v>14845.19</v>
      </c>
      <c r="E16" s="18">
        <f aca="true" t="shared" si="0" ref="E16:E27">D16-F16</f>
        <v>13267.710000000001</v>
      </c>
      <c r="F16" s="19">
        <v>1577.48</v>
      </c>
      <c r="G16" s="47"/>
      <c r="H16" s="48"/>
    </row>
    <row r="17" spans="1:8" ht="24" customHeight="1">
      <c r="A17" s="15">
        <v>1.3</v>
      </c>
      <c r="B17" s="16" t="s">
        <v>14</v>
      </c>
      <c r="C17" s="18">
        <v>5.99</v>
      </c>
      <c r="D17" s="18">
        <v>306630.02</v>
      </c>
      <c r="E17" s="18">
        <f t="shared" si="0"/>
        <v>274046.99</v>
      </c>
      <c r="F17" s="19">
        <v>32583.03</v>
      </c>
      <c r="G17" s="47"/>
      <c r="H17" s="48"/>
    </row>
    <row r="18" spans="1:8" ht="16.5" customHeight="1">
      <c r="A18" s="21" t="s">
        <v>15</v>
      </c>
      <c r="B18" s="16" t="s">
        <v>16</v>
      </c>
      <c r="C18" s="18">
        <v>2.72</v>
      </c>
      <c r="D18" s="18">
        <v>139237.67</v>
      </c>
      <c r="E18" s="18">
        <f t="shared" si="0"/>
        <v>124442.02000000002</v>
      </c>
      <c r="F18" s="19">
        <v>14795.65</v>
      </c>
      <c r="G18" s="47"/>
      <c r="H18" s="48"/>
    </row>
    <row r="19" spans="1:8" ht="18" customHeight="1">
      <c r="A19" s="21" t="s">
        <v>17</v>
      </c>
      <c r="B19" s="16" t="s">
        <v>18</v>
      </c>
      <c r="C19" s="18">
        <v>0.06</v>
      </c>
      <c r="D19" s="18">
        <v>3071.42</v>
      </c>
      <c r="E19" s="18">
        <f t="shared" si="0"/>
        <v>2745.12</v>
      </c>
      <c r="F19" s="19">
        <v>326.3</v>
      </c>
      <c r="G19" s="47"/>
      <c r="H19" s="48"/>
    </row>
    <row r="20" spans="1:8" ht="18" customHeight="1">
      <c r="A20" s="21" t="s">
        <v>19</v>
      </c>
      <c r="B20" s="16" t="s">
        <v>20</v>
      </c>
      <c r="C20" s="18">
        <v>1.25</v>
      </c>
      <c r="D20" s="18">
        <v>62397</v>
      </c>
      <c r="E20" s="18">
        <f t="shared" si="0"/>
        <v>55855.16</v>
      </c>
      <c r="F20" s="19">
        <v>6541.84</v>
      </c>
      <c r="G20" s="47"/>
      <c r="H20" s="48"/>
    </row>
    <row r="21" spans="1:8" ht="21.75" customHeight="1">
      <c r="A21" s="21" t="s">
        <v>21</v>
      </c>
      <c r="B21" s="16" t="s">
        <v>22</v>
      </c>
      <c r="C21" s="18">
        <v>0.06</v>
      </c>
      <c r="D21" s="18">
        <v>2996.64</v>
      </c>
      <c r="E21" s="18">
        <f t="shared" si="0"/>
        <v>2682.7</v>
      </c>
      <c r="F21" s="19">
        <v>313.94</v>
      </c>
      <c r="G21" s="47"/>
      <c r="H21" s="48"/>
    </row>
    <row r="22" spans="1:8" ht="17.25" customHeight="1">
      <c r="A22" s="21" t="s">
        <v>33</v>
      </c>
      <c r="B22" s="16" t="s">
        <v>23</v>
      </c>
      <c r="C22" s="18">
        <v>1.7</v>
      </c>
      <c r="D22" s="18">
        <v>87023.54</v>
      </c>
      <c r="E22" s="18">
        <f t="shared" si="0"/>
        <v>76599.48999999999</v>
      </c>
      <c r="F22" s="19">
        <v>10424.05</v>
      </c>
      <c r="G22" s="47"/>
      <c r="H22" s="48"/>
    </row>
    <row r="23" spans="1:8" ht="21" customHeight="1">
      <c r="A23" s="21" t="s">
        <v>34</v>
      </c>
      <c r="B23" s="16" t="s">
        <v>24</v>
      </c>
      <c r="C23" s="18">
        <v>0.06</v>
      </c>
      <c r="D23" s="18">
        <v>3071.42</v>
      </c>
      <c r="E23" s="18">
        <f t="shared" si="0"/>
        <v>2703.61</v>
      </c>
      <c r="F23" s="19">
        <v>367.81</v>
      </c>
      <c r="G23" s="47"/>
      <c r="H23" s="48"/>
    </row>
    <row r="24" spans="1:8" ht="19.5" customHeight="1">
      <c r="A24" s="21" t="s">
        <v>25</v>
      </c>
      <c r="B24" s="16" t="s">
        <v>29</v>
      </c>
      <c r="C24" s="18">
        <v>0.3</v>
      </c>
      <c r="D24" s="18">
        <v>15357.1</v>
      </c>
      <c r="E24" s="18">
        <f t="shared" si="0"/>
        <v>13725.15</v>
      </c>
      <c r="F24" s="19">
        <v>1631.95</v>
      </c>
      <c r="G24" s="47"/>
      <c r="H24" s="48"/>
    </row>
    <row r="25" spans="1:8" ht="19.5" customHeight="1">
      <c r="A25" s="21" t="s">
        <v>35</v>
      </c>
      <c r="B25" s="16" t="s">
        <v>30</v>
      </c>
      <c r="C25" s="18">
        <v>0.28</v>
      </c>
      <c r="D25" s="18">
        <v>14333.29</v>
      </c>
      <c r="E25" s="18">
        <f t="shared" si="0"/>
        <v>12810.220000000001</v>
      </c>
      <c r="F25" s="19">
        <v>1523.07</v>
      </c>
      <c r="G25" s="47"/>
      <c r="H25" s="48"/>
    </row>
    <row r="26" spans="1:8" ht="19.5" customHeight="1">
      <c r="A26" s="21" t="s">
        <v>36</v>
      </c>
      <c r="B26" s="16" t="s">
        <v>31</v>
      </c>
      <c r="C26" s="18">
        <v>0.41</v>
      </c>
      <c r="D26" s="18">
        <v>20988.03</v>
      </c>
      <c r="E26" s="18">
        <f t="shared" si="0"/>
        <v>18757.76</v>
      </c>
      <c r="F26" s="19">
        <v>2230.27</v>
      </c>
      <c r="H26" s="48"/>
    </row>
    <row r="27" spans="1:6" ht="19.5" customHeight="1">
      <c r="A27" s="21" t="s">
        <v>37</v>
      </c>
      <c r="B27" s="16" t="s">
        <v>32</v>
      </c>
      <c r="C27" s="18">
        <v>30</v>
      </c>
      <c r="D27" s="49">
        <v>19080</v>
      </c>
      <c r="E27" s="18">
        <f t="shared" si="0"/>
        <v>17061.65</v>
      </c>
      <c r="F27" s="19">
        <v>2018.35</v>
      </c>
    </row>
    <row r="28" spans="1:6" ht="12.75">
      <c r="A28" s="20"/>
      <c r="B28" s="20"/>
      <c r="C28" s="20"/>
      <c r="D28" s="20"/>
      <c r="E28" s="20"/>
      <c r="F28" s="20"/>
    </row>
    <row r="30" spans="1:9" ht="27" customHeight="1">
      <c r="A30" s="53" t="s">
        <v>26</v>
      </c>
      <c r="B30" s="53"/>
      <c r="C30" s="53"/>
      <c r="D30" s="53"/>
      <c r="E30" s="53"/>
      <c r="F30" s="53"/>
      <c r="G30" s="56"/>
      <c r="H30" s="56"/>
      <c r="I30" s="56"/>
    </row>
    <row r="33" spans="1:9" ht="30.75" customHeight="1">
      <c r="A33" s="36" t="s">
        <v>104</v>
      </c>
      <c r="B33" s="58" t="s">
        <v>105</v>
      </c>
      <c r="C33" s="50" t="s">
        <v>106</v>
      </c>
      <c r="D33" s="50" t="s">
        <v>107</v>
      </c>
      <c r="E33" s="50"/>
      <c r="F33" s="50" t="s">
        <v>108</v>
      </c>
      <c r="G33" s="50"/>
      <c r="H33" s="50" t="s">
        <v>109</v>
      </c>
      <c r="I33" s="50" t="s">
        <v>128</v>
      </c>
    </row>
    <row r="34" spans="1:9" ht="72.75" customHeight="1">
      <c r="A34" s="36" t="s">
        <v>110</v>
      </c>
      <c r="B34" s="59"/>
      <c r="C34" s="50"/>
      <c r="D34" s="36" t="s">
        <v>111</v>
      </c>
      <c r="E34" s="36" t="s">
        <v>112</v>
      </c>
      <c r="F34" s="36" t="s">
        <v>113</v>
      </c>
      <c r="G34" s="36" t="s">
        <v>114</v>
      </c>
      <c r="H34" s="50"/>
      <c r="I34" s="50"/>
    </row>
    <row r="35" spans="1:9" ht="12.75">
      <c r="A35" s="31">
        <v>1</v>
      </c>
      <c r="B35" s="30" t="s">
        <v>115</v>
      </c>
      <c r="C35" s="31" t="s">
        <v>127</v>
      </c>
      <c r="D35" s="31">
        <v>16.87</v>
      </c>
      <c r="E35" s="31">
        <v>18.03</v>
      </c>
      <c r="F35" s="31">
        <v>4275</v>
      </c>
      <c r="G35" s="31">
        <v>74457.81</v>
      </c>
      <c r="H35" s="31">
        <f>G35+I35</f>
        <v>65936.88</v>
      </c>
      <c r="I35" s="31">
        <v>-8520.93</v>
      </c>
    </row>
    <row r="36" spans="1:9" ht="12.75">
      <c r="A36" s="31">
        <v>2</v>
      </c>
      <c r="B36" s="30" t="s">
        <v>116</v>
      </c>
      <c r="C36" s="31" t="s">
        <v>127</v>
      </c>
      <c r="D36" s="31">
        <v>14.49</v>
      </c>
      <c r="E36" s="31">
        <v>15.49</v>
      </c>
      <c r="F36" s="31">
        <v>6743.2</v>
      </c>
      <c r="G36" s="31">
        <v>100763.98</v>
      </c>
      <c r="H36" s="31">
        <f>G36+I36</f>
        <v>88864.94</v>
      </c>
      <c r="I36" s="31">
        <v>-11899.04</v>
      </c>
    </row>
    <row r="37" spans="1:9" ht="12.75">
      <c r="A37" s="51">
        <v>3</v>
      </c>
      <c r="B37" s="57" t="s">
        <v>117</v>
      </c>
      <c r="C37" s="31" t="s">
        <v>118</v>
      </c>
      <c r="D37" s="31">
        <v>16.87</v>
      </c>
      <c r="E37" s="31">
        <v>18.03</v>
      </c>
      <c r="F37" s="31">
        <v>2997.534</v>
      </c>
      <c r="G37" s="51">
        <v>407893.93</v>
      </c>
      <c r="H37" s="51">
        <f>G37+I37</f>
        <v>360986.45999999996</v>
      </c>
      <c r="I37" s="51">
        <v>-46907.47</v>
      </c>
    </row>
    <row r="38" spans="1:9" ht="12.75">
      <c r="A38" s="51"/>
      <c r="B38" s="57"/>
      <c r="C38" s="31" t="s">
        <v>119</v>
      </c>
      <c r="D38" s="31">
        <v>1427.8</v>
      </c>
      <c r="E38" s="31">
        <v>1580.02</v>
      </c>
      <c r="F38" s="31">
        <v>240.376</v>
      </c>
      <c r="G38" s="51"/>
      <c r="H38" s="51"/>
      <c r="I38" s="51"/>
    </row>
    <row r="39" spans="1:9" ht="12.75">
      <c r="A39" s="31">
        <v>4</v>
      </c>
      <c r="B39" s="30" t="s">
        <v>120</v>
      </c>
      <c r="C39" s="31" t="s">
        <v>119</v>
      </c>
      <c r="D39" s="31">
        <v>1427.8</v>
      </c>
      <c r="E39" s="31">
        <v>1580.02</v>
      </c>
      <c r="F39" s="31">
        <v>493.64</v>
      </c>
      <c r="G39" s="31">
        <v>737291.35</v>
      </c>
      <c r="H39" s="31">
        <f>G39+I39</f>
        <v>581801.88</v>
      </c>
      <c r="I39" s="31">
        <v>-155489.47</v>
      </c>
    </row>
    <row r="40" spans="1:9" ht="12.75">
      <c r="A40" s="51">
        <v>5</v>
      </c>
      <c r="B40" s="51" t="s">
        <v>121</v>
      </c>
      <c r="C40" s="51" t="s">
        <v>122</v>
      </c>
      <c r="D40" s="31" t="s">
        <v>123</v>
      </c>
      <c r="E40" s="31" t="s">
        <v>124</v>
      </c>
      <c r="F40" s="31">
        <v>167774</v>
      </c>
      <c r="G40" s="51">
        <v>359527.31</v>
      </c>
      <c r="H40" s="51">
        <f>G40+I40</f>
        <v>314958.48</v>
      </c>
      <c r="I40" s="51">
        <v>-44568.83</v>
      </c>
    </row>
    <row r="41" spans="1:9" ht="15" customHeight="1">
      <c r="A41" s="51"/>
      <c r="B41" s="51"/>
      <c r="C41" s="51"/>
      <c r="D41" s="31" t="s">
        <v>125</v>
      </c>
      <c r="E41" s="31" t="s">
        <v>126</v>
      </c>
      <c r="F41" s="31">
        <v>48508</v>
      </c>
      <c r="G41" s="51"/>
      <c r="H41" s="51"/>
      <c r="I41" s="51"/>
    </row>
    <row r="42" spans="1:9" ht="12.75">
      <c r="A42" s="51"/>
      <c r="B42" s="51"/>
      <c r="C42" s="51"/>
      <c r="D42" s="31">
        <v>4.83</v>
      </c>
      <c r="E42" s="31">
        <v>5.3</v>
      </c>
      <c r="F42" s="31">
        <v>26349</v>
      </c>
      <c r="G42" s="31">
        <v>133557.4</v>
      </c>
      <c r="H42" s="31">
        <f>G42+I42</f>
        <v>115431.26999999999</v>
      </c>
      <c r="I42" s="31">
        <v>-18126.13</v>
      </c>
    </row>
  </sheetData>
  <mergeCells count="27">
    <mergeCell ref="I40:I41"/>
    <mergeCell ref="G40:G41"/>
    <mergeCell ref="A1:G1"/>
    <mergeCell ref="A2:G2"/>
    <mergeCell ref="A3:G3"/>
    <mergeCell ref="I33:I34"/>
    <mergeCell ref="A37:A38"/>
    <mergeCell ref="B37:B38"/>
    <mergeCell ref="G37:G38"/>
    <mergeCell ref="H37:H38"/>
    <mergeCell ref="I37:I38"/>
    <mergeCell ref="B33:B34"/>
    <mergeCell ref="C33:C34"/>
    <mergeCell ref="D33:E33"/>
    <mergeCell ref="F33:G33"/>
    <mergeCell ref="A5:B5"/>
    <mergeCell ref="C5:D5"/>
    <mergeCell ref="E5:F5"/>
    <mergeCell ref="A7:B7"/>
    <mergeCell ref="A8:F8"/>
    <mergeCell ref="A12:F12"/>
    <mergeCell ref="A30:I30"/>
    <mergeCell ref="H33:H34"/>
    <mergeCell ref="A40:A42"/>
    <mergeCell ref="B40:B42"/>
    <mergeCell ref="C40:C42"/>
    <mergeCell ref="H40:H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32">
      <selection activeCell="G8" sqref="G8"/>
    </sheetView>
  </sheetViews>
  <sheetFormatPr defaultColWidth="9.140625" defaultRowHeight="12.75"/>
  <cols>
    <col min="1" max="1" width="9.7109375" style="0" customWidth="1"/>
    <col min="2" max="2" width="23.00390625" style="0" customWidth="1"/>
    <col min="3" max="3" width="27.421875" style="0" customWidth="1"/>
    <col min="4" max="4" width="13.421875" style="0" customWidth="1"/>
    <col min="5" max="5" width="17.8515625" style="0" customWidth="1"/>
    <col min="6" max="6" width="17.7109375" style="0" customWidth="1"/>
    <col min="7" max="7" width="11.57421875" style="0" customWidth="1"/>
    <col min="8" max="8" width="14.57421875" style="0" customWidth="1"/>
  </cols>
  <sheetData>
    <row r="1" spans="1:9" ht="40.5" customHeight="1">
      <c r="A1" s="53" t="s">
        <v>0</v>
      </c>
      <c r="B1" s="53"/>
      <c r="C1" s="53"/>
      <c r="D1" s="53"/>
      <c r="E1" s="53"/>
      <c r="F1" s="53"/>
      <c r="G1" s="61"/>
      <c r="H1" s="61"/>
      <c r="I1" s="61"/>
    </row>
    <row r="3" spans="2:3" ht="12.75">
      <c r="B3" s="22"/>
      <c r="C3" s="22"/>
    </row>
    <row r="4" ht="12.75" hidden="1"/>
    <row r="5" spans="1:8" ht="12.75">
      <c r="A5" s="62" t="s">
        <v>38</v>
      </c>
      <c r="B5" s="62" t="s">
        <v>39</v>
      </c>
      <c r="C5" s="33" t="s">
        <v>40</v>
      </c>
      <c r="D5" s="33"/>
      <c r="E5" s="33"/>
      <c r="F5" s="64"/>
      <c r="G5" s="64"/>
      <c r="H5" s="64"/>
    </row>
    <row r="6" spans="1:8" ht="12.75">
      <c r="A6" s="63"/>
      <c r="B6" s="63"/>
      <c r="C6" s="21" t="s">
        <v>41</v>
      </c>
      <c r="D6" s="21" t="s">
        <v>42</v>
      </c>
      <c r="E6" s="21" t="s">
        <v>43</v>
      </c>
      <c r="F6" s="37"/>
      <c r="G6" s="37"/>
      <c r="H6" s="37"/>
    </row>
    <row r="7" spans="1:8" ht="12.75">
      <c r="A7" s="60" t="s">
        <v>44</v>
      </c>
      <c r="B7" s="32"/>
      <c r="C7" s="24"/>
      <c r="D7" s="24"/>
      <c r="E7" s="24"/>
      <c r="F7" s="38"/>
      <c r="G7" s="38"/>
      <c r="H7" s="39"/>
    </row>
    <row r="8" spans="1:8" ht="38.25" customHeight="1">
      <c r="A8" s="21" t="s">
        <v>10</v>
      </c>
      <c r="B8" s="24" t="s">
        <v>45</v>
      </c>
      <c r="C8" s="24" t="s">
        <v>46</v>
      </c>
      <c r="D8" s="15">
        <v>2440</v>
      </c>
      <c r="E8" s="25" t="s">
        <v>47</v>
      </c>
      <c r="F8" s="38"/>
      <c r="G8" s="38"/>
      <c r="H8" s="39"/>
    </row>
    <row r="9" spans="1:8" ht="12.75">
      <c r="A9" s="60" t="s">
        <v>48</v>
      </c>
      <c r="B9" s="32"/>
      <c r="C9" s="24"/>
      <c r="D9" s="15"/>
      <c r="E9" s="24"/>
      <c r="F9" s="38"/>
      <c r="G9" s="38"/>
      <c r="H9" s="39"/>
    </row>
    <row r="10" spans="1:8" ht="33" customHeight="1">
      <c r="A10" s="21" t="s">
        <v>15</v>
      </c>
      <c r="B10" s="24" t="s">
        <v>49</v>
      </c>
      <c r="C10" s="24" t="s">
        <v>50</v>
      </c>
      <c r="D10" s="26">
        <v>1900</v>
      </c>
      <c r="E10" s="25" t="s">
        <v>47</v>
      </c>
      <c r="F10" s="38"/>
      <c r="G10" s="38"/>
      <c r="H10" s="39"/>
    </row>
    <row r="11" spans="1:8" ht="44.25" customHeight="1">
      <c r="A11" s="23" t="s">
        <v>17</v>
      </c>
      <c r="B11" s="24" t="s">
        <v>51</v>
      </c>
      <c r="C11" s="24" t="s">
        <v>52</v>
      </c>
      <c r="D11" s="26">
        <v>2500</v>
      </c>
      <c r="E11" s="25" t="s">
        <v>47</v>
      </c>
      <c r="F11" s="38"/>
      <c r="G11" s="38"/>
      <c r="H11" s="39"/>
    </row>
    <row r="12" spans="1:8" ht="12.75">
      <c r="A12" s="60" t="s">
        <v>53</v>
      </c>
      <c r="B12" s="32"/>
      <c r="C12" s="24"/>
      <c r="D12" s="15"/>
      <c r="E12" s="24"/>
      <c r="F12" s="38"/>
      <c r="G12" s="38"/>
      <c r="H12" s="39"/>
    </row>
    <row r="13" spans="1:8" ht="37.5" customHeight="1">
      <c r="A13" s="21" t="s">
        <v>19</v>
      </c>
      <c r="B13" s="27" t="s">
        <v>54</v>
      </c>
      <c r="C13" s="24" t="s">
        <v>55</v>
      </c>
      <c r="D13" s="15">
        <v>9561</v>
      </c>
      <c r="E13" s="24" t="s">
        <v>47</v>
      </c>
      <c r="F13" s="38"/>
      <c r="G13" s="38"/>
      <c r="H13" s="39"/>
    </row>
    <row r="14" spans="1:8" ht="53.25" customHeight="1">
      <c r="A14" s="21" t="s">
        <v>21</v>
      </c>
      <c r="B14" s="24" t="s">
        <v>56</v>
      </c>
      <c r="C14" s="24" t="s">
        <v>57</v>
      </c>
      <c r="D14" s="15">
        <v>4279.48</v>
      </c>
      <c r="E14" s="24" t="s">
        <v>58</v>
      </c>
      <c r="F14" s="38"/>
      <c r="G14" s="38"/>
      <c r="H14" s="39"/>
    </row>
    <row r="15" spans="1:8" ht="36" customHeight="1">
      <c r="A15" s="21" t="s">
        <v>33</v>
      </c>
      <c r="B15" s="24" t="s">
        <v>59</v>
      </c>
      <c r="C15" s="24" t="s">
        <v>60</v>
      </c>
      <c r="D15" s="15">
        <v>1148.78</v>
      </c>
      <c r="E15" s="24" t="s">
        <v>61</v>
      </c>
      <c r="F15" s="38"/>
      <c r="G15" s="38"/>
      <c r="H15" s="39"/>
    </row>
    <row r="16" spans="1:8" ht="12.75">
      <c r="A16" s="60" t="s">
        <v>62</v>
      </c>
      <c r="B16" s="32"/>
      <c r="C16" s="24"/>
      <c r="D16" s="41"/>
      <c r="E16" s="24"/>
      <c r="F16" s="38"/>
      <c r="G16" s="38"/>
      <c r="H16" s="39"/>
    </row>
    <row r="17" spans="1:8" ht="32.25" customHeight="1">
      <c r="A17" s="21" t="s">
        <v>34</v>
      </c>
      <c r="B17" s="24" t="s">
        <v>63</v>
      </c>
      <c r="C17" s="24" t="s">
        <v>64</v>
      </c>
      <c r="D17" s="15">
        <v>4600.82</v>
      </c>
      <c r="E17" s="24" t="s">
        <v>47</v>
      </c>
      <c r="F17" s="38"/>
      <c r="G17" s="38"/>
      <c r="H17" s="39"/>
    </row>
    <row r="18" spans="1:8" ht="70.5" customHeight="1">
      <c r="A18" s="21" t="s">
        <v>25</v>
      </c>
      <c r="B18" s="24" t="s">
        <v>65</v>
      </c>
      <c r="C18" s="24" t="s">
        <v>66</v>
      </c>
      <c r="D18" s="15">
        <v>34467.6</v>
      </c>
      <c r="E18" s="24" t="s">
        <v>67</v>
      </c>
      <c r="F18" s="38"/>
      <c r="G18" s="38"/>
      <c r="H18" s="39"/>
    </row>
    <row r="19" spans="1:8" ht="52.5" customHeight="1">
      <c r="A19" s="21" t="s">
        <v>35</v>
      </c>
      <c r="B19" s="24" t="s">
        <v>68</v>
      </c>
      <c r="C19" s="24" t="s">
        <v>69</v>
      </c>
      <c r="D19" s="15">
        <v>33437</v>
      </c>
      <c r="E19" s="24" t="s">
        <v>70</v>
      </c>
      <c r="F19" s="38"/>
      <c r="G19" s="38"/>
      <c r="H19" s="39"/>
    </row>
    <row r="20" spans="1:8" ht="48" customHeight="1">
      <c r="A20" s="21" t="s">
        <v>36</v>
      </c>
      <c r="B20" s="27" t="s">
        <v>71</v>
      </c>
      <c r="C20" s="24" t="s">
        <v>72</v>
      </c>
      <c r="D20" s="15">
        <v>175611.3</v>
      </c>
      <c r="E20" s="24" t="s">
        <v>73</v>
      </c>
      <c r="F20" s="40"/>
      <c r="G20" s="38"/>
      <c r="H20" s="38"/>
    </row>
    <row r="21" spans="1:8" ht="66.75" customHeight="1">
      <c r="A21" s="21" t="s">
        <v>37</v>
      </c>
      <c r="B21" s="24" t="s">
        <v>74</v>
      </c>
      <c r="C21" s="24" t="s">
        <v>75</v>
      </c>
      <c r="D21" s="15">
        <v>160</v>
      </c>
      <c r="E21" s="24" t="s">
        <v>47</v>
      </c>
      <c r="F21" s="38"/>
      <c r="G21" s="38"/>
      <c r="H21" s="39"/>
    </row>
    <row r="22" spans="1:8" ht="12.75">
      <c r="A22" s="60" t="s">
        <v>76</v>
      </c>
      <c r="B22" s="32"/>
      <c r="C22" s="24"/>
      <c r="D22" s="15"/>
      <c r="E22" s="24"/>
      <c r="F22" s="38"/>
      <c r="G22" s="38"/>
      <c r="H22" s="39"/>
    </row>
    <row r="23" spans="1:8" ht="69.75" customHeight="1">
      <c r="A23" s="21" t="s">
        <v>77</v>
      </c>
      <c r="B23" s="24" t="s">
        <v>78</v>
      </c>
      <c r="C23" s="24" t="s">
        <v>79</v>
      </c>
      <c r="D23" s="15">
        <v>250</v>
      </c>
      <c r="E23" s="24" t="s">
        <v>70</v>
      </c>
      <c r="F23" s="38"/>
      <c r="G23" s="38"/>
      <c r="H23" s="39"/>
    </row>
    <row r="24" spans="1:8" ht="34.5" customHeight="1">
      <c r="A24" s="21" t="s">
        <v>80</v>
      </c>
      <c r="B24" s="24" t="s">
        <v>59</v>
      </c>
      <c r="C24" s="24" t="s">
        <v>81</v>
      </c>
      <c r="D24" s="15">
        <v>1148.78</v>
      </c>
      <c r="E24" s="24" t="s">
        <v>61</v>
      </c>
      <c r="F24" s="38"/>
      <c r="G24" s="38"/>
      <c r="H24" s="39"/>
    </row>
    <row r="25" spans="1:8" ht="52.5" customHeight="1">
      <c r="A25" s="21" t="s">
        <v>82</v>
      </c>
      <c r="B25" s="24" t="s">
        <v>83</v>
      </c>
      <c r="C25" s="24" t="s">
        <v>84</v>
      </c>
      <c r="D25" s="15">
        <v>371.14</v>
      </c>
      <c r="E25" s="24" t="s">
        <v>47</v>
      </c>
      <c r="F25" s="38"/>
      <c r="G25" s="38"/>
      <c r="H25" s="39"/>
    </row>
    <row r="26" spans="1:8" ht="40.5" customHeight="1">
      <c r="A26" s="21" t="s">
        <v>85</v>
      </c>
      <c r="B26" s="24" t="s">
        <v>86</v>
      </c>
      <c r="C26" s="24" t="s">
        <v>87</v>
      </c>
      <c r="D26" s="15">
        <v>800</v>
      </c>
      <c r="E26" s="24" t="s">
        <v>61</v>
      </c>
      <c r="F26" s="38"/>
      <c r="G26" s="38"/>
      <c r="H26" s="39"/>
    </row>
    <row r="27" spans="1:8" ht="28.5" customHeight="1">
      <c r="A27" s="23" t="s">
        <v>88</v>
      </c>
      <c r="B27" s="28" t="s">
        <v>89</v>
      </c>
      <c r="C27" s="24" t="s">
        <v>90</v>
      </c>
      <c r="D27" s="15">
        <v>1194</v>
      </c>
      <c r="E27" s="24" t="s">
        <v>47</v>
      </c>
      <c r="F27" s="38"/>
      <c r="G27" s="38"/>
      <c r="H27" s="39"/>
    </row>
    <row r="28" spans="1:8" ht="12.75">
      <c r="A28" s="60" t="s">
        <v>91</v>
      </c>
      <c r="B28" s="32"/>
      <c r="C28" s="24"/>
      <c r="D28" s="15"/>
      <c r="E28" s="24"/>
      <c r="F28" s="38"/>
      <c r="G28" s="38"/>
      <c r="H28" s="39"/>
    </row>
    <row r="29" spans="1:8" ht="60.75" customHeight="1">
      <c r="A29" s="23" t="s">
        <v>92</v>
      </c>
      <c r="B29" s="24" t="s">
        <v>93</v>
      </c>
      <c r="C29" s="24" t="s">
        <v>84</v>
      </c>
      <c r="D29" s="15">
        <v>144.24</v>
      </c>
      <c r="E29" s="24" t="s">
        <v>47</v>
      </c>
      <c r="F29" s="38"/>
      <c r="G29" s="38"/>
      <c r="H29" s="39"/>
    </row>
    <row r="30" spans="1:8" ht="41.25" customHeight="1">
      <c r="A30" s="23" t="s">
        <v>94</v>
      </c>
      <c r="B30" s="29" t="s">
        <v>95</v>
      </c>
      <c r="C30" s="24" t="s">
        <v>96</v>
      </c>
      <c r="D30" s="15">
        <v>280</v>
      </c>
      <c r="E30" s="24" t="s">
        <v>61</v>
      </c>
      <c r="F30" s="38"/>
      <c r="G30" s="38"/>
      <c r="H30" s="39"/>
    </row>
    <row r="31" spans="1:8" ht="12.75">
      <c r="A31" s="60" t="s">
        <v>97</v>
      </c>
      <c r="B31" s="32"/>
      <c r="C31" s="24"/>
      <c r="D31" s="21"/>
      <c r="E31" s="24"/>
      <c r="F31" s="38"/>
      <c r="G31" s="38"/>
      <c r="H31" s="39"/>
    </row>
    <row r="32" spans="1:8" ht="25.5">
      <c r="A32" s="21" t="s">
        <v>98</v>
      </c>
      <c r="B32" s="29" t="s">
        <v>59</v>
      </c>
      <c r="C32" s="24" t="s">
        <v>99</v>
      </c>
      <c r="D32" s="15">
        <v>1449.82</v>
      </c>
      <c r="E32" s="24" t="s">
        <v>61</v>
      </c>
      <c r="F32" s="38"/>
      <c r="G32" s="38"/>
      <c r="H32" s="39"/>
    </row>
    <row r="33" spans="1:8" ht="25.5">
      <c r="A33" s="23" t="s">
        <v>100</v>
      </c>
      <c r="B33" s="29" t="s">
        <v>101</v>
      </c>
      <c r="C33" s="24" t="s">
        <v>102</v>
      </c>
      <c r="D33" s="15">
        <v>1158</v>
      </c>
      <c r="E33" s="24" t="s">
        <v>103</v>
      </c>
      <c r="F33" s="38"/>
      <c r="G33" s="38"/>
      <c r="H33" s="39"/>
    </row>
    <row r="34" spans="1:8" ht="12.75">
      <c r="A34" s="60" t="s">
        <v>129</v>
      </c>
      <c r="B34" s="32"/>
      <c r="C34" s="24"/>
      <c r="D34" s="21"/>
      <c r="E34" s="24"/>
      <c r="F34" s="38"/>
      <c r="G34" s="38"/>
      <c r="H34" s="39"/>
    </row>
    <row r="35" spans="1:8" ht="89.25">
      <c r="A35" s="23" t="s">
        <v>130</v>
      </c>
      <c r="B35" s="28" t="s">
        <v>131</v>
      </c>
      <c r="C35" s="24" t="s">
        <v>132</v>
      </c>
      <c r="D35" s="15">
        <v>4872</v>
      </c>
      <c r="E35" s="24" t="s">
        <v>47</v>
      </c>
      <c r="F35" s="39"/>
      <c r="G35" s="39"/>
      <c r="H35" s="39"/>
    </row>
    <row r="36" spans="1:8" ht="12.75">
      <c r="A36" s="60" t="s">
        <v>133</v>
      </c>
      <c r="B36" s="32"/>
      <c r="C36" s="24"/>
      <c r="D36" s="15"/>
      <c r="E36" s="24"/>
      <c r="F36" s="39"/>
      <c r="G36" s="39"/>
      <c r="H36" s="39"/>
    </row>
    <row r="37" spans="1:8" ht="63.75">
      <c r="A37" s="21" t="s">
        <v>134</v>
      </c>
      <c r="B37" s="28" t="s">
        <v>135</v>
      </c>
      <c r="C37" s="24" t="s">
        <v>136</v>
      </c>
      <c r="D37" s="15">
        <v>650</v>
      </c>
      <c r="E37" s="24" t="s">
        <v>47</v>
      </c>
      <c r="F37" s="39"/>
      <c r="G37" s="39"/>
      <c r="H37" s="39"/>
    </row>
    <row r="38" spans="1:8" ht="12.75">
      <c r="A38" s="33" t="s">
        <v>137</v>
      </c>
      <c r="B38" s="33"/>
      <c r="C38" s="24"/>
      <c r="D38" s="21">
        <f>SUM(D7:D37)</f>
        <v>282423.96</v>
      </c>
      <c r="E38" s="24"/>
      <c r="F38" s="39"/>
      <c r="G38" s="39"/>
      <c r="H38" s="39"/>
    </row>
    <row r="41" spans="1:7" ht="15.75">
      <c r="A41" s="34" t="s">
        <v>146</v>
      </c>
      <c r="B41" s="34"/>
      <c r="C41" s="34"/>
      <c r="D41" s="34"/>
      <c r="E41" s="34"/>
      <c r="F41" s="34"/>
      <c r="G41" s="34"/>
    </row>
    <row r="44" spans="3:5" ht="15.75">
      <c r="C44" s="35" t="s">
        <v>138</v>
      </c>
      <c r="D44" s="35"/>
      <c r="E44" s="42"/>
    </row>
    <row r="46" spans="1:6" ht="51">
      <c r="A46" s="21" t="s">
        <v>139</v>
      </c>
      <c r="B46" s="21" t="s">
        <v>140</v>
      </c>
      <c r="C46" s="21" t="s">
        <v>141</v>
      </c>
      <c r="D46" s="21" t="s">
        <v>142</v>
      </c>
      <c r="E46" s="21" t="s">
        <v>143</v>
      </c>
      <c r="F46" s="21" t="s">
        <v>144</v>
      </c>
    </row>
    <row r="47" spans="1:6" ht="25.5">
      <c r="A47" s="43" t="s">
        <v>40</v>
      </c>
      <c r="B47" s="21">
        <v>210431.96</v>
      </c>
      <c r="C47" s="44">
        <v>79640.88</v>
      </c>
      <c r="D47" s="44">
        <v>4872</v>
      </c>
      <c r="E47" s="44">
        <v>282423.96</v>
      </c>
      <c r="F47" s="21">
        <f>B47+C47+D47-E47</f>
        <v>12520.879999999946</v>
      </c>
    </row>
    <row r="48" ht="12.75">
      <c r="C48" s="45"/>
    </row>
    <row r="51" spans="3:7" ht="12.75">
      <c r="C51" s="46"/>
      <c r="D51" s="46"/>
      <c r="E51" s="46"/>
      <c r="F51" s="46"/>
      <c r="G51" s="46"/>
    </row>
    <row r="57" ht="12.75">
      <c r="B57" t="s">
        <v>145</v>
      </c>
    </row>
  </sheetData>
  <mergeCells count="17">
    <mergeCell ref="A1:I1"/>
    <mergeCell ref="A22:B22"/>
    <mergeCell ref="A28:B28"/>
    <mergeCell ref="A31:B31"/>
    <mergeCell ref="A5:A6"/>
    <mergeCell ref="B5:B6"/>
    <mergeCell ref="C5:E5"/>
    <mergeCell ref="F5:H5"/>
    <mergeCell ref="A34:B34"/>
    <mergeCell ref="A7:B7"/>
    <mergeCell ref="A9:B9"/>
    <mergeCell ref="A12:B12"/>
    <mergeCell ref="A16:B16"/>
    <mergeCell ref="A36:B36"/>
    <mergeCell ref="A38:B38"/>
    <mergeCell ref="A41:G41"/>
    <mergeCell ref="C44:D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2014-03-04T09:24:37Z</dcterms:modified>
  <cp:category/>
  <cp:version/>
  <cp:contentType/>
  <cp:contentStatus/>
</cp:coreProperties>
</file>