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МКЖД" sheetId="1" r:id="rId1"/>
    <sheet name="Текущий ремонт" sheetId="2" r:id="rId2"/>
  </sheets>
  <definedNames/>
  <calcPr fullCalcOnLoad="1"/>
</workbook>
</file>

<file path=xl/sharedStrings.xml><?xml version="1.0" encoding="utf-8"?>
<sst xmlns="http://schemas.openxmlformats.org/spreadsheetml/2006/main" count="95" uniqueCount="85">
  <si>
    <r>
      <t>Управляющая организация:</t>
    </r>
    <r>
      <rPr>
        <b/>
        <sz val="10"/>
        <rFont val="Times New Roman"/>
        <family val="1"/>
      </rPr>
      <t xml:space="preserve"> АНО "Центр ТСЖ"</t>
    </r>
  </si>
  <si>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</si>
  <si>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</si>
  <si>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</si>
  <si>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</si>
  <si>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</si>
  <si>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</si>
  <si>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1.</t>
  </si>
  <si>
    <t>2.</t>
  </si>
  <si>
    <t>II. ПРЕДОСТАВЛЕНИЕ  КОММУНАЛЬНЫХ УСЛУГ  ПО ДОГОВОРУ УПРАВЛЕНИЯ  МНОГОКВАРТИРНЫМ ДОМОМ</t>
  </si>
  <si>
    <t>Управление многоквартирным домом</t>
  </si>
  <si>
    <t>Работы, проводимые по договорам с подрядными организациями:</t>
  </si>
  <si>
    <t>Техническое обслуживание дома</t>
  </si>
  <si>
    <t>Обслуживание дымовых и вентиляционных каналов</t>
  </si>
  <si>
    <t>ТБО</t>
  </si>
  <si>
    <t>Промывка системы ЦО</t>
  </si>
  <si>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</si>
  <si>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</si>
  <si>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</si>
  <si>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</si>
  <si>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</si>
  <si>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</si>
  <si>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Март 2013 г.</t>
  </si>
  <si>
    <t>Изготовление и установка аншлага на дом (адрес)</t>
  </si>
  <si>
    <t>Товарный чек № 194 от 15.03.2013 г.</t>
  </si>
  <si>
    <t>АНО "Центр ТСЖ"</t>
  </si>
  <si>
    <t>Замена вышедшего из строя контроллера и доводчика на подъезной двери</t>
  </si>
  <si>
    <t>Товарные чеки №000..105 и №000..116 от 20.03.13 г.</t>
  </si>
  <si>
    <t>Май 2013 г.</t>
  </si>
  <si>
    <t>3.</t>
  </si>
  <si>
    <t>Закупка цемента и краски ВДАК, для ремонта цоколя</t>
  </si>
  <si>
    <t>Товарный чек от 22.05.13 г. №б/н от 28.05.13г.</t>
  </si>
  <si>
    <t>4.</t>
  </si>
  <si>
    <t xml:space="preserve">Закупка лаковой пропитки, для покраски перил и входной двери </t>
  </si>
  <si>
    <t>Товарный чек от 23.05.13 г.</t>
  </si>
  <si>
    <t>Август 2013 г.</t>
  </si>
  <si>
    <t>5.</t>
  </si>
  <si>
    <t>Закупка и установка обратного клапана на канализации в подвале дома</t>
  </si>
  <si>
    <t>Товарный чек № 8 от 07.08.2013 г.</t>
  </si>
  <si>
    <t>ООО "Сервиском-Век"</t>
  </si>
  <si>
    <t>6.</t>
  </si>
  <si>
    <t>Устранение аварийной ситуации: закуплен материал (трубы, заглушка…) и произведена реконструкция ливневой канализации</t>
  </si>
  <si>
    <t>Товарный чек от 08.08.2013 г.</t>
  </si>
  <si>
    <t>ИТОГО:</t>
  </si>
  <si>
    <t>Адрес многоквартирного дома: Робеспьера №81, корп 4.</t>
  </si>
  <si>
    <t>Начислено с 01.01.2013г. по 31.12.2013г., руб.</t>
  </si>
  <si>
    <t>Оплачено населением  с 01.01.2013г. по 31.12.2013г.,
руб.</t>
  </si>
  <si>
    <t xml:space="preserve">
III. ТЕКУЩИЙ РЕМОНТ с 01.2013г. по 12.2013г.</t>
  </si>
  <si>
    <t>Декабрь 2013 г.</t>
  </si>
  <si>
    <t>7.</t>
  </si>
  <si>
    <t xml:space="preserve">Укомплектовка элетрощитовых, согласно требованиям ППБ (закуплена  щетка) </t>
  </si>
  <si>
    <t>Товарные чеки от 05,10/12.2013 г.</t>
  </si>
  <si>
    <t>Передвижение денежных средств по ул. Робеспьера, 81, корп. 4   в  2013 г.</t>
  </si>
  <si>
    <t>На 31.12.2013 г.</t>
  </si>
  <si>
    <t>Услуга</t>
  </si>
  <si>
    <t>Остаток на 01.01.2013 г.</t>
  </si>
  <si>
    <t xml:space="preserve">Поступления  </t>
  </si>
  <si>
    <t xml:space="preserve">Расходы   </t>
  </si>
  <si>
    <t>Остаток на   2013 г.</t>
  </si>
  <si>
    <t>Петрянкина Е.И.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</si>
  <si>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</si>
  <si>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</si>
  <si>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</si>
  <si>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</si>
  <si>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</si>
  <si>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</si>
  <si>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Задолженность (-) или переплата (+) по оплате коммунальных услуг потребителями, руб.                            на 01.01.2014г</t>
  </si>
  <si>
    <t>п/п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</si>
  <si>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</si>
  <si>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</si>
  <si>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</si>
  <si>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</si>
  <si>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</si>
  <si>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</si>
  <si>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</si>
  <si>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</si>
  <si>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</si>
  <si>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</si>
  <si>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</si>
  <si>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</si>
  <si>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д 2,81</t>
  </si>
  <si>
    <t>м³</t>
  </si>
  <si>
    <t xml:space="preserve"> ОТЧЕТ О  ВЫПОЛНЕННЫХ РАБОТАХ  И ОКАЗАННЫХ УСЛУГАХ</t>
  </si>
  <si>
    <t>ПО ДОГОВОРУ УПРАВЛЕНИЯ МНОГОКВАРТИРНЫМ ДОМОМ</t>
  </si>
  <si>
    <t xml:space="preserve"> за период с 01.01.2013г. по 31.12.2013г.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</si>
</sst>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80" fontId="0" fillId="2" borderId="1" xfId="0" applyNumberFormat="1" applyFont="1" applyFill="1" applyBorder="1" applyAlignment="1">
      <alignment horizontal="right" wrapText="1"/>
    </xf>
    <xf numFmtId="180" fontId="0" fillId="0" borderId="1" xfId="0" applyNumberFormat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5" fillId="0" borderId="0" xfId="17" applyNumberFormat="1" applyFont="1" applyFill="1" applyBorder="1" applyAlignment="1" applyProtection="1">
      <alignment horizontal="right" vertical="center"/>
      <protection/>
    </xf>
    <xf numFmtId="0" fontId="4" fillId="0" borderId="0" xfId="17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180" fontId="5" fillId="0" borderId="0" xfId="17" applyNumberFormat="1" applyFont="1" applyFill="1" applyBorder="1" applyAlignment="1" applyProtection="1">
      <alignment/>
      <protection/>
    </xf>
    <xf numFmtId="180" fontId="4" fillId="0" borderId="0" xfId="17" applyNumberFormat="1" applyFont="1" applyFill="1" applyBorder="1" applyAlignment="1" applyProtection="1">
      <alignment/>
      <protection/>
    </xf>
    <xf numFmtId="180" fontId="0" fillId="0" borderId="0" xfId="0" applyNumberFormat="1" applyBorder="1" applyAlignment="1">
      <alignment horizontal="right"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80" fontId="0" fillId="0" borderId="0" xfId="0" applyNumberFormat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2" fontId="0" fillId="0" borderId="0" xfId="0" applyNumberFormat="1" applyAlignment="1">
      <alignment/>
    </xf>
    <xf numFmtId="4" fontId="5" fillId="0" borderId="1" xfId="18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4" fontId="5" fillId="0" borderId="3" xfId="18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Содержание МКЖД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I4" sqref="I4"/>
    </sheetView>
  </sheetViews>
  <sheetFormatPr defaultColWidth="9.140625" defaultRowHeight="12.75"/>
  <cols>
    <col min="2" max="2" width="55.7109375" style="0" customWidth="1"/>
    <col min="4" max="4" width="12.28125" style="0" hidden="1" customWidth="1"/>
    <col min="5" max="5" width="14.00390625" style="0" customWidth="1"/>
    <col min="6" max="6" width="17.421875" style="0" customWidth="1"/>
    <col min="7" max="7" width="19.7109375" style="0" customWidth="1"/>
    <col min="8" max="8" width="13.421875" style="0" customWidth="1"/>
    <col min="9" max="9" width="15.421875" style="0" customWidth="1"/>
    <col min="10" max="10" width="10.7109375" style="0" bestFit="1" customWidth="1"/>
    <col min="12" max="23" width="0" style="0" hidden="1" customWidth="1"/>
    <col min="24" max="24" width="16.140625" style="0" customWidth="1"/>
  </cols>
  <sheetData>
    <row r="1" spans="1:8" ht="19.5" customHeight="1">
      <c r="A1" s="68" t="s">
        <v>82</v>
      </c>
      <c r="B1" s="68"/>
      <c r="C1" s="68"/>
      <c r="D1" s="68"/>
      <c r="E1" s="68"/>
      <c r="F1" s="68"/>
      <c r="G1" s="68"/>
      <c r="H1" s="66"/>
    </row>
    <row r="2" spans="1:8" ht="19.5" customHeight="1">
      <c r="A2" s="68" t="s">
        <v>83</v>
      </c>
      <c r="B2" s="68"/>
      <c r="C2" s="68"/>
      <c r="D2" s="68"/>
      <c r="E2" s="68"/>
      <c r="F2" s="68"/>
      <c r="G2" s="68"/>
      <c r="H2" s="67"/>
    </row>
    <row r="3" spans="1:8" ht="17.25" customHeight="1">
      <c r="A3" s="68" t="s">
        <v>84</v>
      </c>
      <c r="B3" s="68"/>
      <c r="C3" s="68"/>
      <c r="D3" s="68"/>
      <c r="E3" s="68"/>
      <c r="F3" s="68"/>
      <c r="G3" s="68"/>
      <c r="H3" s="67"/>
    </row>
    <row r="4" spans="1:8" ht="17.25" customHeight="1">
      <c r="A4" s="67"/>
      <c r="B4" s="67"/>
      <c r="C4" s="67"/>
      <c r="D4" s="67"/>
      <c r="E4" s="67"/>
      <c r="F4" s="67"/>
      <c r="G4" s="67"/>
      <c r="H4" s="67"/>
    </row>
    <row r="5" spans="1:8" ht="15">
      <c r="A5" s="1"/>
      <c r="B5" s="2"/>
      <c r="C5" s="2"/>
      <c r="D5" s="2"/>
      <c r="E5" s="1"/>
      <c r="F5" s="1"/>
      <c r="G5" s="46"/>
      <c r="H5" s="3"/>
    </row>
    <row r="6" spans="1:8" ht="15" customHeight="1">
      <c r="A6" s="51" t="s">
        <v>0</v>
      </c>
      <c r="B6" s="51"/>
      <c r="C6" s="52"/>
      <c r="D6" s="52"/>
      <c r="E6" s="52"/>
      <c r="F6" s="52"/>
      <c r="G6" s="46"/>
      <c r="H6" s="4"/>
    </row>
    <row r="7" spans="1:8" ht="15">
      <c r="A7" s="5"/>
      <c r="B7" s="5"/>
      <c r="C7" s="5"/>
      <c r="D7" s="5"/>
      <c r="E7" s="5"/>
      <c r="F7" s="5"/>
      <c r="G7" s="46"/>
      <c r="H7" s="4"/>
    </row>
    <row r="8" spans="1:9" ht="15.75">
      <c r="A8" s="51" t="s">
        <v>44</v>
      </c>
      <c r="B8" s="51"/>
      <c r="C8" s="52"/>
      <c r="D8" s="52"/>
      <c r="E8" s="52"/>
      <c r="F8" s="52"/>
      <c r="G8" s="6"/>
      <c r="H8" s="42"/>
      <c r="I8" s="20"/>
    </row>
    <row r="9" spans="1:9" ht="37.5" customHeight="1">
      <c r="A9" s="53" t="s">
        <v>1</v>
      </c>
      <c r="B9" s="53"/>
      <c r="C9" s="53"/>
      <c r="D9" s="53"/>
      <c r="E9" s="53"/>
      <c r="F9" s="53"/>
      <c r="G9" s="53"/>
      <c r="H9" s="7"/>
      <c r="I9" s="20"/>
    </row>
    <row r="10" spans="1:9" ht="12.75">
      <c r="A10" s="8"/>
      <c r="B10" s="9"/>
      <c r="C10" s="9"/>
      <c r="D10" s="9"/>
      <c r="E10" s="8"/>
      <c r="F10" s="8"/>
      <c r="G10" s="8"/>
      <c r="H10" s="10"/>
      <c r="I10" s="20"/>
    </row>
    <row r="11" spans="1:9" ht="106.5" customHeight="1">
      <c r="A11" s="11" t="s">
        <v>2</v>
      </c>
      <c r="B11" s="11" t="s">
        <v>3</v>
      </c>
      <c r="C11" s="11" t="s">
        <v>4</v>
      </c>
      <c r="D11" s="11"/>
      <c r="E11" s="11" t="s">
        <v>45</v>
      </c>
      <c r="F11" s="11" t="s">
        <v>46</v>
      </c>
      <c r="G11" s="11" t="s">
        <v>5</v>
      </c>
      <c r="H11" s="12"/>
      <c r="I11" s="20"/>
    </row>
    <row r="12" spans="1:9" ht="12.75">
      <c r="A12" s="13">
        <v>1</v>
      </c>
      <c r="B12" s="13">
        <v>2</v>
      </c>
      <c r="C12" s="13">
        <v>3</v>
      </c>
      <c r="D12" s="13"/>
      <c r="E12" s="13">
        <v>4</v>
      </c>
      <c r="F12" s="13">
        <v>5</v>
      </c>
      <c r="G12" s="13">
        <v>6</v>
      </c>
      <c r="H12" s="10"/>
      <c r="I12" s="20"/>
    </row>
    <row r="13" spans="1:9" ht="12.75">
      <c r="A13" s="55" t="s">
        <v>6</v>
      </c>
      <c r="B13" s="56"/>
      <c r="C13" s="55"/>
      <c r="D13" s="55"/>
      <c r="E13" s="55"/>
      <c r="F13" s="55"/>
      <c r="G13" s="55"/>
      <c r="H13" s="10"/>
      <c r="I13" s="20"/>
    </row>
    <row r="14" spans="1:24" ht="12.75">
      <c r="A14" s="24" t="s">
        <v>7</v>
      </c>
      <c r="B14" s="14" t="s">
        <v>10</v>
      </c>
      <c r="C14" s="15">
        <v>2.13</v>
      </c>
      <c r="D14" s="15">
        <f>C14*10*782.32</f>
        <v>16663.415999999997</v>
      </c>
      <c r="E14" s="16">
        <v>19884.15</v>
      </c>
      <c r="F14" s="16">
        <f aca="true" t="shared" si="0" ref="F14:F19">E14-G14</f>
        <v>18012.86</v>
      </c>
      <c r="G14" s="45">
        <v>1871.29</v>
      </c>
      <c r="H14" s="10"/>
      <c r="I14" s="43"/>
      <c r="J14" s="26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5.5">
      <c r="A15" s="25" t="s">
        <v>8</v>
      </c>
      <c r="B15" s="14" t="s">
        <v>11</v>
      </c>
      <c r="C15" s="16">
        <v>6.61</v>
      </c>
      <c r="D15" s="15">
        <f>C15*10*782.32</f>
        <v>51711.35200000001</v>
      </c>
      <c r="E15" s="16">
        <v>61706.2</v>
      </c>
      <c r="F15" s="16">
        <f>E15-G15</f>
        <v>55899.03999999999</v>
      </c>
      <c r="G15" s="16">
        <f>SUM(G16:G19)</f>
        <v>5807.16</v>
      </c>
      <c r="H15" s="44"/>
      <c r="I15" s="43"/>
      <c r="K15" s="18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</row>
    <row r="16" spans="1:24" ht="12.75">
      <c r="A16" s="25">
        <v>2.1</v>
      </c>
      <c r="B16" s="14" t="s">
        <v>12</v>
      </c>
      <c r="C16" s="16">
        <v>5.38</v>
      </c>
      <c r="D16" s="15">
        <f>C16*10*782.32</f>
        <v>42088.816</v>
      </c>
      <c r="E16" s="16">
        <v>50223.81</v>
      </c>
      <c r="F16" s="16">
        <f t="shared" si="0"/>
        <v>45497.27</v>
      </c>
      <c r="G16" s="41">
        <v>4726.54</v>
      </c>
      <c r="H16" s="44"/>
      <c r="I16" s="43"/>
      <c r="J16" s="40"/>
      <c r="K16" s="18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</row>
    <row r="17" spans="1:24" ht="12.75">
      <c r="A17" s="25">
        <v>2.2</v>
      </c>
      <c r="B17" s="14" t="s">
        <v>13</v>
      </c>
      <c r="C17" s="16">
        <v>0.03</v>
      </c>
      <c r="D17" s="15">
        <f>C17*10*782.32</f>
        <v>234.696</v>
      </c>
      <c r="E17" s="16">
        <v>280.06</v>
      </c>
      <c r="F17" s="16">
        <f t="shared" si="0"/>
        <v>253.7</v>
      </c>
      <c r="G17" s="41">
        <v>26.36</v>
      </c>
      <c r="H17" s="44"/>
      <c r="I17" s="43"/>
      <c r="J17" s="26"/>
      <c r="K17" s="18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</row>
    <row r="18" spans="1:24" ht="12" customHeight="1">
      <c r="A18" s="25">
        <v>2.3</v>
      </c>
      <c r="B18" s="14" t="s">
        <v>14</v>
      </c>
      <c r="C18" s="16">
        <v>0.5</v>
      </c>
      <c r="D18" s="15">
        <f>C18*10*782.32</f>
        <v>3911.6000000000004</v>
      </c>
      <c r="E18" s="16">
        <v>4667.64</v>
      </c>
      <c r="F18" s="16">
        <f t="shared" si="0"/>
        <v>4228.35</v>
      </c>
      <c r="G18" s="41">
        <v>439.29</v>
      </c>
      <c r="H18" s="44"/>
      <c r="I18" s="43"/>
      <c r="K18" s="18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</row>
    <row r="19" spans="1:24" ht="15" customHeight="1">
      <c r="A19" s="25">
        <v>2.4</v>
      </c>
      <c r="B19" s="14" t="s">
        <v>15</v>
      </c>
      <c r="C19" s="16">
        <v>0.7</v>
      </c>
      <c r="D19" s="15">
        <f>10*782.32*C19</f>
        <v>5476.24</v>
      </c>
      <c r="E19" s="16">
        <v>6534.7</v>
      </c>
      <c r="F19" s="16">
        <f t="shared" si="0"/>
        <v>5919.73</v>
      </c>
      <c r="G19" s="41">
        <v>614.97</v>
      </c>
      <c r="H19" s="44"/>
      <c r="I19" s="43"/>
      <c r="K19" s="18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</row>
    <row r="20" spans="1:24" ht="30" customHeight="1" hidden="1">
      <c r="A20" s="17"/>
      <c r="B20" s="17"/>
      <c r="C20" s="17"/>
      <c r="D20" s="17"/>
      <c r="E20" s="17"/>
      <c r="F20" s="17"/>
      <c r="G20" s="23"/>
      <c r="H20" s="20"/>
      <c r="I20" s="20"/>
      <c r="K20" s="18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</row>
    <row r="21" spans="1:24" ht="29.25" customHeight="1">
      <c r="A21" s="53" t="s">
        <v>9</v>
      </c>
      <c r="B21" s="53"/>
      <c r="C21" s="53"/>
      <c r="D21" s="53"/>
      <c r="E21" s="53"/>
      <c r="F21" s="53"/>
      <c r="G21" s="53"/>
      <c r="H21" s="54"/>
      <c r="I21" s="54"/>
      <c r="K21" s="18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</row>
    <row r="22" spans="11:24" ht="12.75">
      <c r="K22" s="18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</row>
    <row r="23" spans="1:24" ht="45" customHeight="1">
      <c r="A23" s="47" t="s">
        <v>60</v>
      </c>
      <c r="B23" s="49" t="s">
        <v>61</v>
      </c>
      <c r="C23" s="49" t="s">
        <v>62</v>
      </c>
      <c r="D23" s="49" t="s">
        <v>63</v>
      </c>
      <c r="E23" s="49"/>
      <c r="F23" s="49" t="s">
        <v>64</v>
      </c>
      <c r="G23" s="49"/>
      <c r="H23" s="49" t="s">
        <v>65</v>
      </c>
      <c r="I23" s="49" t="s">
        <v>66</v>
      </c>
      <c r="K23" s="18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</row>
    <row r="24" spans="1:24" ht="76.5">
      <c r="A24" s="47" t="s">
        <v>67</v>
      </c>
      <c r="B24" s="49"/>
      <c r="C24" s="49"/>
      <c r="D24" s="47" t="s">
        <v>68</v>
      </c>
      <c r="E24" s="47" t="s">
        <v>69</v>
      </c>
      <c r="F24" s="47" t="s">
        <v>70</v>
      </c>
      <c r="G24" s="47" t="s">
        <v>71</v>
      </c>
      <c r="H24" s="49"/>
      <c r="I24" s="49"/>
      <c r="K24" s="18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</row>
    <row r="25" spans="1:24" ht="12.75">
      <c r="A25" s="38">
        <v>1</v>
      </c>
      <c r="B25" s="39" t="s">
        <v>72</v>
      </c>
      <c r="C25" s="38" t="s">
        <v>81</v>
      </c>
      <c r="D25" s="38">
        <v>16.87</v>
      </c>
      <c r="E25" s="38">
        <v>18.03</v>
      </c>
      <c r="F25" s="38">
        <v>370</v>
      </c>
      <c r="G25" s="38">
        <v>6417.06</v>
      </c>
      <c r="H25" s="38">
        <f>G25+I25</f>
        <v>5894.1900000000005</v>
      </c>
      <c r="I25" s="38">
        <v>-522.87</v>
      </c>
      <c r="K25" s="18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</row>
    <row r="26" spans="1:24" ht="12.75">
      <c r="A26" s="38">
        <v>2</v>
      </c>
      <c r="B26" s="39" t="s">
        <v>73</v>
      </c>
      <c r="C26" s="38" t="s">
        <v>81</v>
      </c>
      <c r="D26" s="38">
        <v>14.49</v>
      </c>
      <c r="E26" s="38">
        <v>15.49</v>
      </c>
      <c r="F26" s="38">
        <v>526</v>
      </c>
      <c r="G26" s="38">
        <v>7830.74</v>
      </c>
      <c r="H26" s="38">
        <f>G26+I26</f>
        <v>7087.219999999999</v>
      </c>
      <c r="I26" s="38">
        <v>-743.52</v>
      </c>
      <c r="K26" s="18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</row>
    <row r="27" spans="1:24" ht="12.75">
      <c r="A27" s="48">
        <v>3</v>
      </c>
      <c r="B27" s="50" t="s">
        <v>74</v>
      </c>
      <c r="C27" s="38" t="s">
        <v>75</v>
      </c>
      <c r="D27" s="38">
        <v>28.32</v>
      </c>
      <c r="E27" s="38">
        <v>30.74</v>
      </c>
      <c r="F27" s="38">
        <v>154</v>
      </c>
      <c r="G27" s="48">
        <v>22442.18</v>
      </c>
      <c r="H27" s="48">
        <f>G27+I27</f>
        <v>18442.85</v>
      </c>
      <c r="I27" s="48">
        <v>-3999.33</v>
      </c>
      <c r="K27" s="19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2.75">
      <c r="A28" s="48"/>
      <c r="B28" s="50"/>
      <c r="C28" s="38" t="s">
        <v>76</v>
      </c>
      <c r="D28" s="38">
        <v>1362.43</v>
      </c>
      <c r="E28" s="38">
        <v>1519.43</v>
      </c>
      <c r="F28" s="38"/>
      <c r="G28" s="48"/>
      <c r="H28" s="48"/>
      <c r="I28" s="4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9" ht="12.75">
      <c r="A29" s="38">
        <v>4</v>
      </c>
      <c r="B29" s="39" t="s">
        <v>77</v>
      </c>
      <c r="C29" s="38" t="s">
        <v>76</v>
      </c>
      <c r="D29" s="38">
        <v>1362.43</v>
      </c>
      <c r="E29" s="38">
        <v>1519.43</v>
      </c>
      <c r="F29" s="38">
        <v>77.31</v>
      </c>
      <c r="G29" s="38">
        <v>109913.95</v>
      </c>
      <c r="H29" s="38">
        <f>G29+I29</f>
        <v>89833.92</v>
      </c>
      <c r="I29" s="38">
        <v>-20080.03</v>
      </c>
    </row>
    <row r="30" spans="1:9" ht="12.75">
      <c r="A30" s="38">
        <v>5</v>
      </c>
      <c r="B30" s="39" t="s">
        <v>78</v>
      </c>
      <c r="C30" s="38" t="s">
        <v>79</v>
      </c>
      <c r="D30" s="38">
        <v>2.51</v>
      </c>
      <c r="E30" s="38" t="s">
        <v>80</v>
      </c>
      <c r="F30" s="38">
        <v>24074</v>
      </c>
      <c r="G30" s="38">
        <v>63614.49</v>
      </c>
      <c r="H30" s="38">
        <f>G30+I30</f>
        <v>55632.79</v>
      </c>
      <c r="I30" s="38">
        <v>-7981.7</v>
      </c>
    </row>
  </sheetData>
  <mergeCells count="19">
    <mergeCell ref="A2:G2"/>
    <mergeCell ref="A3:G3"/>
    <mergeCell ref="A6:F6"/>
    <mergeCell ref="A21:I21"/>
    <mergeCell ref="F23:G23"/>
    <mergeCell ref="A8:F8"/>
    <mergeCell ref="A9:G9"/>
    <mergeCell ref="A13:G13"/>
    <mergeCell ref="H23:H24"/>
    <mergeCell ref="I23:I24"/>
    <mergeCell ref="A1:G1"/>
    <mergeCell ref="A27:A28"/>
    <mergeCell ref="B27:B28"/>
    <mergeCell ref="G27:G28"/>
    <mergeCell ref="H27:H28"/>
    <mergeCell ref="I27:I28"/>
    <mergeCell ref="B23:B24"/>
    <mergeCell ref="C23:C24"/>
    <mergeCell ref="D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1"/>
    </sheetView>
  </sheetViews>
  <sheetFormatPr defaultColWidth="9.140625" defaultRowHeight="12.75"/>
  <cols>
    <col min="2" max="2" width="22.140625" style="0" customWidth="1"/>
    <col min="3" max="3" width="49.7109375" style="0" customWidth="1"/>
    <col min="4" max="4" width="16.421875" style="0" customWidth="1"/>
    <col min="5" max="5" width="15.28125" style="0" customWidth="1"/>
  </cols>
  <sheetData>
    <row r="1" spans="1:9" ht="37.5" customHeight="1">
      <c r="A1" s="53" t="s">
        <v>47</v>
      </c>
      <c r="B1" s="53"/>
      <c r="C1" s="53"/>
      <c r="D1" s="53"/>
      <c r="E1" s="53"/>
      <c r="F1" s="53"/>
      <c r="G1" s="62"/>
      <c r="H1" s="62"/>
      <c r="I1" s="62"/>
    </row>
    <row r="4" spans="1:5" ht="12.75">
      <c r="A4" s="63" t="s">
        <v>16</v>
      </c>
      <c r="B4" s="63" t="s">
        <v>17</v>
      </c>
      <c r="C4" s="58" t="s">
        <v>18</v>
      </c>
      <c r="D4" s="65"/>
      <c r="E4" s="59"/>
    </row>
    <row r="5" spans="1:5" ht="12.75">
      <c r="A5" s="64"/>
      <c r="B5" s="64"/>
      <c r="C5" s="28" t="s">
        <v>19</v>
      </c>
      <c r="D5" s="29" t="s">
        <v>20</v>
      </c>
      <c r="E5" s="28" t="s">
        <v>21</v>
      </c>
    </row>
    <row r="6" spans="1:5" ht="12.75">
      <c r="A6" s="58" t="s">
        <v>22</v>
      </c>
      <c r="B6" s="59"/>
      <c r="C6" s="30"/>
      <c r="D6" s="31"/>
      <c r="E6" s="31"/>
    </row>
    <row r="7" spans="1:5" ht="43.5" customHeight="1">
      <c r="A7" s="27" t="s">
        <v>7</v>
      </c>
      <c r="B7" s="30" t="s">
        <v>23</v>
      </c>
      <c r="C7" s="30" t="s">
        <v>24</v>
      </c>
      <c r="D7" s="25">
        <v>1200</v>
      </c>
      <c r="E7" s="30" t="s">
        <v>25</v>
      </c>
    </row>
    <row r="8" spans="1:5" ht="62.25" customHeight="1">
      <c r="A8" s="28" t="s">
        <v>8</v>
      </c>
      <c r="B8" s="30" t="s">
        <v>26</v>
      </c>
      <c r="C8" s="30" t="s">
        <v>27</v>
      </c>
      <c r="D8" s="25">
        <v>1990</v>
      </c>
      <c r="E8" s="30" t="s">
        <v>25</v>
      </c>
    </row>
    <row r="9" spans="1:5" ht="12.75">
      <c r="A9" s="58" t="s">
        <v>28</v>
      </c>
      <c r="B9" s="59"/>
      <c r="C9" s="30"/>
      <c r="D9" s="32"/>
      <c r="E9" s="30"/>
    </row>
    <row r="10" spans="1:5" ht="50.25" customHeight="1">
      <c r="A10" s="28" t="s">
        <v>29</v>
      </c>
      <c r="B10" s="30" t="s">
        <v>30</v>
      </c>
      <c r="C10" s="30" t="s">
        <v>31</v>
      </c>
      <c r="D10" s="25">
        <v>1184</v>
      </c>
      <c r="E10" s="30" t="s">
        <v>25</v>
      </c>
    </row>
    <row r="11" spans="1:5" ht="50.25" customHeight="1">
      <c r="A11" s="28" t="s">
        <v>32</v>
      </c>
      <c r="B11" s="30" t="s">
        <v>33</v>
      </c>
      <c r="C11" s="30" t="s">
        <v>34</v>
      </c>
      <c r="D11" s="25">
        <v>155.2</v>
      </c>
      <c r="E11" s="30" t="s">
        <v>25</v>
      </c>
    </row>
    <row r="12" spans="1:5" ht="12.75">
      <c r="A12" s="58" t="s">
        <v>35</v>
      </c>
      <c r="B12" s="59"/>
      <c r="C12" s="30"/>
      <c r="D12" s="25"/>
      <c r="E12" s="30"/>
    </row>
    <row r="13" spans="1:5" ht="60" customHeight="1">
      <c r="A13" s="28" t="s">
        <v>36</v>
      </c>
      <c r="B13" s="30" t="s">
        <v>37</v>
      </c>
      <c r="C13" s="30" t="s">
        <v>38</v>
      </c>
      <c r="D13" s="25">
        <v>1450</v>
      </c>
      <c r="E13" s="30" t="s">
        <v>39</v>
      </c>
    </row>
    <row r="14" spans="1:5" ht="98.25" customHeight="1">
      <c r="A14" s="28" t="s">
        <v>40</v>
      </c>
      <c r="B14" s="33" t="s">
        <v>41</v>
      </c>
      <c r="C14" s="30" t="s">
        <v>42</v>
      </c>
      <c r="D14" s="25">
        <v>795</v>
      </c>
      <c r="E14" s="30" t="s">
        <v>39</v>
      </c>
    </row>
    <row r="15" spans="1:5" ht="12.75">
      <c r="A15" s="58" t="s">
        <v>48</v>
      </c>
      <c r="B15" s="59"/>
      <c r="C15" s="30"/>
      <c r="D15" s="32"/>
      <c r="E15" s="30"/>
    </row>
    <row r="16" spans="1:5" ht="51">
      <c r="A16" s="28" t="s">
        <v>49</v>
      </c>
      <c r="B16" s="30" t="s">
        <v>50</v>
      </c>
      <c r="C16" s="30" t="s">
        <v>51</v>
      </c>
      <c r="D16" s="25">
        <v>40</v>
      </c>
      <c r="E16" s="30" t="s">
        <v>25</v>
      </c>
    </row>
    <row r="17" spans="1:5" ht="12.75">
      <c r="A17" s="34"/>
      <c r="B17" s="32" t="s">
        <v>43</v>
      </c>
      <c r="C17" s="30"/>
      <c r="D17" s="32">
        <f>SUM(D7:D16)</f>
        <v>6814.2</v>
      </c>
      <c r="E17" s="30"/>
    </row>
    <row r="18" spans="1:5" ht="12.75">
      <c r="A18" s="35"/>
      <c r="B18" s="35"/>
      <c r="C18" s="36"/>
      <c r="D18" s="37"/>
      <c r="E18" s="36"/>
    </row>
    <row r="19" spans="1:7" ht="15.75">
      <c r="A19" s="60" t="s">
        <v>52</v>
      </c>
      <c r="B19" s="60"/>
      <c r="C19" s="60"/>
      <c r="D19" s="60"/>
      <c r="E19" s="60"/>
      <c r="F19" s="60"/>
      <c r="G19" s="60"/>
    </row>
    <row r="22" spans="3:5" ht="18">
      <c r="C22" s="61" t="s">
        <v>53</v>
      </c>
      <c r="D22" s="61"/>
      <c r="E22" s="61"/>
    </row>
    <row r="26" spans="1:6" ht="38.25">
      <c r="A26" s="57" t="s">
        <v>54</v>
      </c>
      <c r="B26" s="57"/>
      <c r="C26" s="32" t="s">
        <v>55</v>
      </c>
      <c r="D26" s="32" t="s">
        <v>56</v>
      </c>
      <c r="E26" s="32" t="s">
        <v>57</v>
      </c>
      <c r="F26" s="32" t="s">
        <v>58</v>
      </c>
    </row>
    <row r="27" spans="1:6" ht="12.75">
      <c r="A27" s="57" t="s">
        <v>18</v>
      </c>
      <c r="B27" s="57"/>
      <c r="C27" s="32">
        <v>2166.48</v>
      </c>
      <c r="D27" s="32">
        <v>19005.36</v>
      </c>
      <c r="E27" s="32">
        <v>6814.2</v>
      </c>
      <c r="F27" s="32">
        <f>C27+D27-E27</f>
        <v>14357.64</v>
      </c>
    </row>
    <row r="36" ht="12.75">
      <c r="B36" t="s">
        <v>59</v>
      </c>
    </row>
  </sheetData>
  <mergeCells count="12">
    <mergeCell ref="A1:I1"/>
    <mergeCell ref="A6:B6"/>
    <mergeCell ref="A9:B9"/>
    <mergeCell ref="A12:B12"/>
    <mergeCell ref="A4:A5"/>
    <mergeCell ref="B4:B5"/>
    <mergeCell ref="C4:E4"/>
    <mergeCell ref="A27:B27"/>
    <mergeCell ref="A15:B15"/>
    <mergeCell ref="A19:G19"/>
    <mergeCell ref="C22:E22"/>
    <mergeCell ref="A26:B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2014-03-04T09:33:57Z</dcterms:modified>
  <cp:category/>
  <cp:version/>
  <cp:contentType/>
  <cp:contentStatus/>
</cp:coreProperties>
</file>